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Y:\4. Förderung\1. KJR Zuschüsse\3. Richtlinien\Richtlinien 2026\Formulare\"/>
    </mc:Choice>
  </mc:AlternateContent>
  <xr:revisionPtr revIDLastSave="0" documentId="13_ncr:1_{F3BA2D02-64FA-44F0-A366-9CC1C68FF7CF}" xr6:coauthVersionLast="47" xr6:coauthVersionMax="47" xr10:uidLastSave="{00000000-0000-0000-0000-000000000000}"/>
  <workbookProtection workbookAlgorithmName="SHA-512" workbookHashValue="XSLwTA7sJsh4WoCyqVWGkF39b6kgaR+OFVFNW1r4WjqL+ezIUMV5OqIuNAyaZWpkKC1Hev7/N1sngm48PmAFfA==" workbookSaltValue="QLysAOZ5jAXBCXPNbGOkFA==" workbookSpinCount="100000" lockStructure="1"/>
  <bookViews>
    <workbookView xWindow="-25320" yWindow="270" windowWidth="25440" windowHeight="15270" tabRatio="763" firstSheet="2" activeTab="2" xr2:uid="{00000000-000D-0000-FFFF-FFFF00000000}"/>
  </bookViews>
  <sheets>
    <sheet name="Export_Statistik" sheetId="21" state="hidden" r:id="rId1"/>
    <sheet name="Landesamt für Statisik" sheetId="18" state="hidden" r:id="rId2"/>
    <sheet name="So geht´s" sheetId="13" r:id="rId3"/>
    <sheet name="Deckblatt" sheetId="1" r:id="rId4"/>
    <sheet name="Angaben zum Angebot" sheetId="22" r:id="rId5"/>
    <sheet name="Teilnehmer_innen 1" sheetId="5" r:id="rId6"/>
    <sheet name="Teilnehmer_innen 2" sheetId="23" r:id="rId7"/>
    <sheet name="Betreuer_innen" sheetId="3" r:id="rId8"/>
    <sheet name="Kosten- und Einnahmenaufstellun" sheetId="7" r:id="rId9"/>
    <sheet name="Überblick" sheetId="10" r:id="rId10"/>
    <sheet name="Buchhaltung" sheetId="17" state="hidden" r:id="rId11"/>
    <sheet name="Förderbescheid" sheetId="15" state="hidden" r:id="rId12"/>
    <sheet name="Ablehnungsbescheid" sheetId="19" state="hidden" r:id="rId13"/>
    <sheet name="Cockpit" sheetId="11" state="hidden" r:id="rId14"/>
  </sheets>
  <definedNames>
    <definedName name="_Hlk175911909" localSheetId="12">Ablehnungsbescheid!$A$25</definedName>
    <definedName name="_Hlk175911909" localSheetId="10">Buchhaltung!$A$21</definedName>
    <definedName name="_Hlk175911909" localSheetId="11">Förderbescheid!$A$22</definedName>
    <definedName name="_xlnm.Print_Area" localSheetId="12">Ablehnungsbescheid!$A$1:$I$177</definedName>
    <definedName name="_xlnm.Print_Area" localSheetId="11">Förderbescheid!$A$1:$I$171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3" i="10" l="1"/>
  <c r="A25" i="10"/>
  <c r="A26" i="10"/>
  <c r="A22" i="10"/>
  <c r="J31" i="10"/>
  <c r="J32" i="10"/>
  <c r="J34" i="10"/>
  <c r="L20" i="22"/>
  <c r="L21" i="22"/>
  <c r="L18" i="22"/>
  <c r="L11" i="22"/>
  <c r="L22" i="22"/>
  <c r="L23" i="22"/>
  <c r="L24" i="22"/>
  <c r="L25" i="22"/>
  <c r="L26" i="22"/>
  <c r="L27" i="22"/>
  <c r="L12" i="22"/>
  <c r="L13" i="22"/>
  <c r="L14" i="22"/>
  <c r="L15" i="22"/>
  <c r="L16" i="22"/>
  <c r="L17" i="22"/>
  <c r="L19" i="22"/>
  <c r="Q9" i="15" l="1"/>
  <c r="K8" i="15" a="1"/>
  <c r="K8" i="15" s="1"/>
  <c r="BA15" i="18"/>
  <c r="BA14" i="18"/>
  <c r="BA13" i="18"/>
  <c r="BA12" i="18"/>
  <c r="BA11" i="18"/>
  <c r="BA10" i="18"/>
  <c r="AV12" i="18"/>
  <c r="AV11" i="18"/>
  <c r="AV10" i="18"/>
  <c r="AV9" i="18"/>
  <c r="AL12" i="18"/>
  <c r="AL13" i="18"/>
  <c r="AL14" i="18"/>
  <c r="AL11" i="18"/>
  <c r="AK11" i="18"/>
  <c r="AK12" i="18"/>
  <c r="AK13" i="18"/>
  <c r="AK14" i="18"/>
  <c r="AH4" i="18"/>
  <c r="AG4" i="18"/>
  <c r="AF4" i="18"/>
  <c r="AE4" i="18"/>
  <c r="AD4" i="18"/>
  <c r="AC4" i="18"/>
  <c r="AB4" i="18"/>
  <c r="AA4" i="18"/>
  <c r="Z4" i="18"/>
  <c r="Y4" i="18"/>
  <c r="X4" i="18"/>
  <c r="W4" i="18"/>
  <c r="V4" i="18"/>
  <c r="U4" i="18"/>
  <c r="R16" i="18"/>
  <c r="R15" i="18"/>
  <c r="O18" i="18"/>
  <c r="O17" i="18"/>
  <c r="O16" i="18"/>
  <c r="O15" i="18"/>
  <c r="J4" i="18"/>
  <c r="I4" i="18"/>
  <c r="H4" i="18"/>
  <c r="G4" i="18"/>
  <c r="F4" i="18" l="1"/>
  <c r="C4" i="18"/>
  <c r="F28" i="22"/>
  <c r="F25" i="22"/>
  <c r="F22" i="22"/>
  <c r="A11" i="17" l="1"/>
  <c r="A18" i="19"/>
  <c r="K7" i="19"/>
  <c r="K7" i="15"/>
  <c r="A15" i="15"/>
  <c r="A17" i="17"/>
  <c r="A16" i="17"/>
  <c r="D37" i="10"/>
  <c r="E12" i="23"/>
  <c r="J25" i="10" a="1"/>
  <c r="J25" i="10" s="1"/>
  <c r="A14" i="15" l="1"/>
  <c r="J26" i="10"/>
  <c r="J23" i="10"/>
  <c r="J22" i="10"/>
  <c r="B41" i="23"/>
  <c r="D3" i="23" s="1"/>
  <c r="C29" i="23"/>
  <c r="C28" i="23"/>
  <c r="E11" i="23"/>
  <c r="E10" i="23"/>
  <c r="E9" i="23"/>
  <c r="E8" i="23"/>
  <c r="A3" i="23"/>
  <c r="A2" i="23"/>
  <c r="A52" i="7"/>
  <c r="A51" i="7"/>
  <c r="A3" i="10"/>
  <c r="A3" i="7"/>
  <c r="A3" i="3"/>
  <c r="D28" i="5" a="1"/>
  <c r="D28" i="5" s="1"/>
  <c r="B41" i="5" l="1"/>
  <c r="D3" i="5" s="1"/>
  <c r="H18" i="22"/>
  <c r="F18" i="22"/>
  <c r="C18" i="22"/>
  <c r="A3" i="5"/>
  <c r="A3" i="22"/>
  <c r="A2" i="22"/>
  <c r="G42" i="1"/>
  <c r="G39" i="1" l="1"/>
  <c r="G17" i="1"/>
  <c r="G6" i="22" l="1"/>
  <c r="C5" i="5" a="1"/>
  <c r="C5" i="5" s="1"/>
  <c r="D29" i="5" s="1"/>
  <c r="H2" i="11" s="1"/>
  <c r="N4" i="18" s="1"/>
  <c r="A2" i="5"/>
  <c r="G1" i="21"/>
  <c r="AH1" i="21"/>
  <c r="AG1" i="21"/>
  <c r="AF1" i="21"/>
  <c r="AE1" i="21"/>
  <c r="AD1" i="21"/>
  <c r="AC1" i="21"/>
  <c r="AB1" i="21"/>
  <c r="AA1" i="21"/>
  <c r="Z1" i="21"/>
  <c r="Y1" i="21"/>
  <c r="X1" i="21"/>
  <c r="W1" i="21"/>
  <c r="V1" i="21"/>
  <c r="F1" i="21"/>
  <c r="U1" i="21"/>
  <c r="B1" i="21"/>
  <c r="E1" i="21"/>
  <c r="T1" i="21"/>
  <c r="AI1" i="21"/>
  <c r="AN1" i="21"/>
  <c r="A1" i="21"/>
  <c r="D17" i="18"/>
  <c r="AP4" i="18"/>
  <c r="AP1" i="21" s="1"/>
  <c r="AQ4" i="18"/>
  <c r="AQ1" i="21" s="1"/>
  <c r="AR4" i="18"/>
  <c r="AR1" i="21" s="1"/>
  <c r="AO4" i="18"/>
  <c r="AO1" i="21" s="1"/>
  <c r="AN4" i="18"/>
  <c r="AI4" i="18"/>
  <c r="J1" i="21"/>
  <c r="I1" i="21"/>
  <c r="H1" i="21"/>
  <c r="D4" i="18"/>
  <c r="D1" i="21" s="1"/>
  <c r="C1" i="21"/>
  <c r="M4" i="18" l="1" a="1"/>
  <c r="M4" i="18" s="1"/>
  <c r="K4" i="18" a="1"/>
  <c r="K4" i="18" s="1"/>
  <c r="L4" i="18" a="1"/>
  <c r="L4" i="18" s="1"/>
  <c r="J24" i="10"/>
  <c r="A24" i="10" s="1"/>
  <c r="E39" i="22"/>
  <c r="S9" i="18"/>
  <c r="S10" i="18"/>
  <c r="S11" i="18"/>
  <c r="S12" i="18"/>
  <c r="S8" i="18"/>
  <c r="F44" i="1"/>
  <c r="C27" i="17"/>
  <c r="A91" i="7" a="1"/>
  <c r="A91" i="7" s="1"/>
  <c r="C26" i="17"/>
  <c r="C25" i="17"/>
  <c r="C24" i="17"/>
  <c r="A22" i="19"/>
  <c r="A14" i="19"/>
  <c r="I11" i="19"/>
  <c r="Q10" i="19"/>
  <c r="K9" i="3" l="1"/>
  <c r="K10" i="3"/>
  <c r="K11" i="3"/>
  <c r="K12" i="3"/>
  <c r="K13" i="3"/>
  <c r="K14" i="3"/>
  <c r="K15" i="3"/>
  <c r="K16" i="3"/>
  <c r="K17" i="3"/>
  <c r="K8" i="3"/>
  <c r="J27" i="10" a="1"/>
  <c r="J27" i="10" s="1"/>
  <c r="A27" i="10" s="1"/>
  <c r="AY4" i="18"/>
  <c r="AY1" i="21" s="1"/>
  <c r="D18" i="18"/>
  <c r="A18" i="18" s="1"/>
  <c r="AW4" i="18"/>
  <c r="AW1" i="21" s="1"/>
  <c r="AM4" i="18"/>
  <c r="AM1" i="21" s="1"/>
  <c r="AL4" i="18"/>
  <c r="AL1" i="21" s="1"/>
  <c r="AK4" i="18"/>
  <c r="AK1" i="21" s="1"/>
  <c r="AJ4" i="18"/>
  <c r="AJ1" i="21" s="1"/>
  <c r="S4" i="18"/>
  <c r="S1" i="21" s="1"/>
  <c r="R4" i="18"/>
  <c r="R1" i="21" s="1"/>
  <c r="Q4" i="18"/>
  <c r="Q1" i="21" s="1"/>
  <c r="P4" i="18"/>
  <c r="P1" i="21" s="1"/>
  <c r="A17" i="18"/>
  <c r="D16" i="18"/>
  <c r="A16" i="18" s="1"/>
  <c r="D15" i="18"/>
  <c r="A15" i="18" s="1"/>
  <c r="D14" i="18"/>
  <c r="A30" i="17"/>
  <c r="A14" i="17"/>
  <c r="A10" i="17"/>
  <c r="A9" i="17"/>
  <c r="A19" i="15"/>
  <c r="Q10" i="15"/>
  <c r="I9" i="15"/>
  <c r="A11" i="15"/>
  <c r="B86" i="7"/>
  <c r="B78" i="7"/>
  <c r="B67" i="7"/>
  <c r="B62" i="7"/>
  <c r="M1" i="21" l="1"/>
  <c r="K1" i="21"/>
  <c r="L1" i="21"/>
  <c r="R8" i="18"/>
  <c r="O8" i="18" s="1"/>
  <c r="R12" i="18"/>
  <c r="O12" i="18" s="1"/>
  <c r="AX14" i="18"/>
  <c r="BC4" i="18"/>
  <c r="BC1" i="21" s="1"/>
  <c r="AX11" i="18"/>
  <c r="AZ4" i="18"/>
  <c r="AZ1" i="21" s="1"/>
  <c r="AX15" i="18"/>
  <c r="BD4" i="18"/>
  <c r="BD1" i="21" s="1"/>
  <c r="AX12" i="18"/>
  <c r="BA4" i="18"/>
  <c r="BA1" i="21" s="1"/>
  <c r="AX13" i="18"/>
  <c r="BB4" i="18"/>
  <c r="BB1" i="21" s="1"/>
  <c r="AS9" i="18"/>
  <c r="AT4" i="18"/>
  <c r="AT1" i="21" s="1"/>
  <c r="AS4" i="18"/>
  <c r="AS1" i="21" s="1"/>
  <c r="AS10" i="18"/>
  <c r="AU4" i="18"/>
  <c r="AU1" i="21" s="1"/>
  <c r="AS11" i="18"/>
  <c r="AV4" i="18"/>
  <c r="AV1" i="21" s="1"/>
  <c r="AS12" i="18"/>
  <c r="AX9" i="18"/>
  <c r="AX4" i="18" s="1"/>
  <c r="AX1" i="21" s="1"/>
  <c r="AX10" i="18"/>
  <c r="R17" i="18"/>
  <c r="H5" i="3"/>
  <c r="N1" i="21"/>
  <c r="A2" i="10"/>
  <c r="B46" i="7"/>
  <c r="B41" i="7"/>
  <c r="B36" i="7"/>
  <c r="B27" i="7"/>
  <c r="B22" i="7"/>
  <c r="B17" i="7"/>
  <c r="S16" i="18" l="1"/>
  <c r="R9" i="18" s="1"/>
  <c r="S15" i="18"/>
  <c r="R11" i="18" s="1"/>
  <c r="O11" i="18" s="1"/>
  <c r="B87" i="7"/>
  <c r="I8" i="10" s="1"/>
  <c r="B28" i="7"/>
  <c r="I7" i="10" s="1"/>
  <c r="A2" i="7"/>
  <c r="A2" i="3"/>
  <c r="L9" i="3" l="1"/>
  <c r="L11" i="3"/>
  <c r="L12" i="3"/>
  <c r="L10" i="3"/>
  <c r="L13" i="3"/>
  <c r="L14" i="3"/>
  <c r="L15" i="3"/>
  <c r="L16" i="3"/>
  <c r="L17" i="3"/>
  <c r="L8" i="3"/>
  <c r="O9" i="18"/>
  <c r="R10" i="18"/>
  <c r="O10" i="18" s="1"/>
  <c r="B89" i="7"/>
  <c r="J28" i="10" s="1"/>
  <c r="A28" i="10" s="1"/>
  <c r="O4" i="18" l="1"/>
  <c r="O1" i="21" s="1"/>
  <c r="I9" i="10"/>
  <c r="A12" i="10" s="1"/>
  <c r="H11" i="10" l="1"/>
  <c r="A17" i="15" l="1"/>
  <c r="A20" i="17" s="1"/>
  <c r="J29" i="10"/>
  <c r="H22" i="10" s="1"/>
  <c r="J12" i="1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<sst xmlns="http://schemas.openxmlformats.org/spreadsheetml/2006/main" count="801" uniqueCount="608">
  <si>
    <t>Antragsformular</t>
  </si>
  <si>
    <t>Bezeichnung des Angebots:</t>
  </si>
  <si>
    <t>Angaben zum*zur Antragsteller*in</t>
  </si>
  <si>
    <t>Angaben zum Angebot</t>
  </si>
  <si>
    <t>Ich habe die Allgemeinen Förderrichtlinien gelesen</t>
  </si>
  <si>
    <t>Ich hab die Erläuterungen auf S.1 dieses Antragsformulars gelesen</t>
  </si>
  <si>
    <t>1.</t>
  </si>
  <si>
    <t>Nr.</t>
  </si>
  <si>
    <t>Vorname Nachname</t>
  </si>
  <si>
    <t>Alter</t>
  </si>
  <si>
    <t>2.</t>
  </si>
  <si>
    <t>3.</t>
  </si>
  <si>
    <t>4.</t>
  </si>
  <si>
    <t>5.</t>
  </si>
  <si>
    <t>6.</t>
  </si>
  <si>
    <t>7.</t>
  </si>
  <si>
    <t>8.</t>
  </si>
  <si>
    <t>9.</t>
  </si>
  <si>
    <t>10.</t>
  </si>
  <si>
    <t>11.</t>
  </si>
  <si>
    <t>12.</t>
  </si>
  <si>
    <t>13.</t>
  </si>
  <si>
    <t>14.</t>
  </si>
  <si>
    <t>15.</t>
  </si>
  <si>
    <t>PLZ</t>
  </si>
  <si>
    <t>Wohnort</t>
  </si>
  <si>
    <t>16.</t>
  </si>
  <si>
    <t>17.</t>
  </si>
  <si>
    <t>18.</t>
  </si>
  <si>
    <t>19.</t>
  </si>
  <si>
    <t>20.</t>
  </si>
  <si>
    <t>Einnahmen</t>
  </si>
  <si>
    <t xml:space="preserve">Teilnehmer*innenbeiträge
</t>
  </si>
  <si>
    <t>Sonstige Einnahmen</t>
  </si>
  <si>
    <t>Beschreibung</t>
  </si>
  <si>
    <t>Andere Zuschüsse und Spenden</t>
  </si>
  <si>
    <t>Summe Einnahmen</t>
  </si>
  <si>
    <t>Gesamtbetrag</t>
  </si>
  <si>
    <r>
      <t xml:space="preserve">Einzelaufstellung der Einnahmen und Ausgaben </t>
    </r>
    <r>
      <rPr>
        <sz val="12"/>
        <color theme="1"/>
        <rFont val="Calibri"/>
        <family val="2"/>
        <scheme val="minor"/>
      </rPr>
      <t>Seite 1</t>
    </r>
  </si>
  <si>
    <r>
      <t xml:space="preserve">Einzelaufstellung der Einnahmen und Ausgaben </t>
    </r>
    <r>
      <rPr>
        <sz val="12"/>
        <color theme="1"/>
        <rFont val="Calibri"/>
        <family val="2"/>
        <scheme val="minor"/>
      </rPr>
      <t>Seite 2</t>
    </r>
  </si>
  <si>
    <t>Ausgaben 1</t>
  </si>
  <si>
    <t>Ausgaben 2</t>
  </si>
  <si>
    <t>Summe Ausgaben</t>
  </si>
  <si>
    <t>Defizit</t>
  </si>
  <si>
    <r>
      <t xml:space="preserve">Kontoinhaber </t>
    </r>
    <r>
      <rPr>
        <sz val="9"/>
        <color theme="1"/>
        <rFont val="Calibri"/>
        <family val="2"/>
        <scheme val="minor"/>
      </rPr>
      <t>(korrekte Bezeichnung)</t>
    </r>
    <r>
      <rPr>
        <sz val="11"/>
        <color theme="1"/>
        <rFont val="Calibri"/>
        <family val="2"/>
        <scheme val="minor"/>
      </rPr>
      <t>:</t>
    </r>
  </si>
  <si>
    <r>
      <t xml:space="preserve">Träger </t>
    </r>
    <r>
      <rPr>
        <sz val="9"/>
        <color theme="1"/>
        <rFont val="Calibri"/>
        <family val="2"/>
        <scheme val="minor"/>
      </rPr>
      <t>(Verein)</t>
    </r>
    <r>
      <rPr>
        <sz val="11"/>
        <color theme="1"/>
        <rFont val="Calibri"/>
        <family val="2"/>
        <scheme val="minor"/>
      </rPr>
      <t>:</t>
    </r>
  </si>
  <si>
    <t>Männlich</t>
  </si>
  <si>
    <t>Weiblich</t>
  </si>
  <si>
    <t xml:space="preserve"> 6-9 Jahre</t>
  </si>
  <si>
    <t xml:space="preserve"> 10-13 Jahre</t>
  </si>
  <si>
    <t xml:space="preserve"> 14-17 Jahre</t>
  </si>
  <si>
    <t xml:space="preserve"> 18-26 Jahre</t>
  </si>
  <si>
    <t>Form der Tätigkeit</t>
  </si>
  <si>
    <t>Ehrenamtliche*r</t>
  </si>
  <si>
    <t>Honorarkraft</t>
  </si>
  <si>
    <t>Praktikant*in</t>
  </si>
  <si>
    <t>Sonstige</t>
  </si>
  <si>
    <t>18-26 Jahre</t>
  </si>
  <si>
    <t>27-44 Jahre</t>
  </si>
  <si>
    <t>Summe</t>
  </si>
  <si>
    <t>Es genügt, wenn die jeweiligen Kosten- (und Einnahmen-) Punkte zusammengezählt angegeben werden. Also z.B. alle Lebensmitteleinkäufe als Summe angegeben.</t>
  </si>
  <si>
    <t>Berechnung der Förderung</t>
  </si>
  <si>
    <t>Höttingen</t>
  </si>
  <si>
    <t>Theilenhofen</t>
  </si>
  <si>
    <t>Meinheim</t>
  </si>
  <si>
    <t>Muhr a. See</t>
  </si>
  <si>
    <t>Langenaltheim</t>
  </si>
  <si>
    <t>Pappenheim</t>
  </si>
  <si>
    <t>Ettenstatt</t>
  </si>
  <si>
    <t>Haundorf</t>
  </si>
  <si>
    <t>Alesheim</t>
  </si>
  <si>
    <t>Gnotzheim</t>
  </si>
  <si>
    <t>Ellingen</t>
  </si>
  <si>
    <t>Heidenheim/Mittelfranken</t>
  </si>
  <si>
    <t>Dittenheim</t>
  </si>
  <si>
    <t>Pleinfeld</t>
  </si>
  <si>
    <t>Markt Berolzheim</t>
  </si>
  <si>
    <t>Weißenburg i. Bayern</t>
  </si>
  <si>
    <t>Polsingen</t>
  </si>
  <si>
    <t>Nennslingen</t>
  </si>
  <si>
    <t>Westheim/Mittelfranken</t>
  </si>
  <si>
    <t>Gunzenhausen</t>
  </si>
  <si>
    <t>Markt Absberg</t>
  </si>
  <si>
    <t>Treuchtlingen</t>
  </si>
  <si>
    <t>Solnhofen</t>
  </si>
  <si>
    <t>Pfofeld</t>
  </si>
  <si>
    <t>Postleitzahlen im Landkreis</t>
  </si>
  <si>
    <t>Gesamt</t>
  </si>
  <si>
    <t>Förderbetrag</t>
  </si>
  <si>
    <t>Sonstige Ausgaben</t>
  </si>
  <si>
    <t>Themenschwerpunkt(e) (bis zu drei Nennungen):</t>
  </si>
  <si>
    <r>
      <t xml:space="preserve">Alter
</t>
    </r>
    <r>
      <rPr>
        <sz val="9"/>
        <rFont val="Calibri"/>
        <family val="2"/>
        <scheme val="minor"/>
      </rPr>
      <t>(Drop-down Menü)</t>
    </r>
  </si>
  <si>
    <r>
      <t xml:space="preserve">Geschlecht
</t>
    </r>
    <r>
      <rPr>
        <sz val="9"/>
        <rFont val="Calibri"/>
        <family val="2"/>
        <scheme val="minor"/>
      </rPr>
      <t>(Drop-down Menü)</t>
    </r>
  </si>
  <si>
    <r>
      <t xml:space="preserve">Form der Tätigkeit
</t>
    </r>
    <r>
      <rPr>
        <sz val="9"/>
        <rFont val="Calibri"/>
        <family val="2"/>
        <scheme val="minor"/>
      </rPr>
      <t>(Drop-down Menü)</t>
    </r>
  </si>
  <si>
    <t>Bank:</t>
  </si>
  <si>
    <t>BIC:</t>
  </si>
  <si>
    <r>
      <t xml:space="preserve">Empfängerkonto der Förderung </t>
    </r>
    <r>
      <rPr>
        <sz val="9"/>
        <color theme="1"/>
        <rFont val="Calibri"/>
        <family val="2"/>
        <scheme val="minor"/>
      </rPr>
      <t>(keine Privatkonten)</t>
    </r>
    <r>
      <rPr>
        <sz val="11"/>
        <color theme="1"/>
        <rFont val="Calibri"/>
        <family val="2"/>
        <scheme val="minor"/>
      </rPr>
      <t>:</t>
    </r>
  </si>
  <si>
    <t>IBAN:</t>
  </si>
  <si>
    <t>So klappt die Beantragung</t>
  </si>
  <si>
    <r>
      <t xml:space="preserve">2. Schicke ihn bitte als </t>
    </r>
    <r>
      <rPr>
        <b/>
        <sz val="14"/>
        <color theme="1"/>
        <rFont val="Calibri"/>
        <family val="2"/>
        <scheme val="minor"/>
      </rPr>
      <t>Excel Datei</t>
    </r>
    <r>
      <rPr>
        <sz val="14"/>
        <color theme="1"/>
        <rFont val="Calibri"/>
        <family val="2"/>
        <scheme val="minor"/>
      </rPr>
      <t xml:space="preserve"> </t>
    </r>
    <r>
      <rPr>
        <b/>
        <sz val="14"/>
        <color theme="1"/>
        <rFont val="Calibri"/>
        <family val="2"/>
        <scheme val="minor"/>
      </rPr>
      <t>und als PDF</t>
    </r>
    <r>
      <rPr>
        <sz val="14"/>
        <color theme="1"/>
        <rFont val="Calibri"/>
        <family val="2"/>
        <scheme val="minor"/>
      </rPr>
      <t>.</t>
    </r>
  </si>
  <si>
    <t>3. Schicke ihn an info@kjrwug.de</t>
  </si>
  <si>
    <t>Allgemein</t>
  </si>
  <si>
    <t>1. Du musst den Antrag spätestens 3 Monate nach dem Angebot und bis 15.11. des Jahres schicken. Je nachdem was früher eintritt.</t>
  </si>
  <si>
    <t>Den Antrag ausfüllen</t>
  </si>
  <si>
    <t>Kontakt:</t>
  </si>
  <si>
    <t>Kreisjugendring Weißenburg - Gunzenhausen</t>
  </si>
  <si>
    <t>Bahnhofstraße 2, 91781 Weißenburg i. Bayern</t>
  </si>
  <si>
    <t>09141/ 902250</t>
  </si>
  <si>
    <t>info@kjrwug.de</t>
  </si>
  <si>
    <t>Förderbescheid</t>
  </si>
  <si>
    <t>ist mit einer Bezuschussung in Höhe von</t>
  </si>
  <si>
    <t xml:space="preserve">zu rechnen.  </t>
  </si>
  <si>
    <t xml:space="preserve">Eine Auszahlung des Förderbetrages erfolgt im Dezember des jeweiligen Haushaltsjahres. Falls mehr Anträge eingehen als Fördermittel zur Verfügung stehen, richtet sich die Höhe der Bezuschussung nach den vorhandenen Haushaltsmitteln. </t>
  </si>
  <si>
    <t>Sollte im Dezember nur ein reduzierter Förderbetrag zur Auszahlung kommen, teilen wir dies explizit mit.</t>
  </si>
  <si>
    <t>Der Kreisjugendring hat das Recht, die zweckgemäße Verwendung der Förderbeträge nachzuprüfen. Die Belege sind daher in Kopie mindestens 5 Jahre aufzuheben. Die Rückforderung zu Unrecht erhaltener oder nicht zweckmäßig verwendeter Förderbeträge bleibt vorbehalten. Zuschüsse dürfen nur auf Konten von Maßnahmenträgern und nicht auf Privatkonten überwiesen werden.</t>
  </si>
  <si>
    <t>Anbei befindet sich eine Rechtsbehelfsbelehrung.</t>
  </si>
  <si>
    <t>Im Namen des KJR-Vorstandes, möchte ich mich bei allen Leiter*innen ganz herzlich für Ihr Engagement in der Jugendarbeit bedanken.</t>
  </si>
  <si>
    <t>Mit freundlichen Grüßen</t>
  </si>
  <si>
    <t xml:space="preserve">KJR-Geschäftsführerin </t>
  </si>
  <si>
    <t>DE</t>
  </si>
  <si>
    <r>
      <t xml:space="preserve">Datum Beginn 
</t>
    </r>
    <r>
      <rPr>
        <sz val="9"/>
        <color theme="1"/>
        <rFont val="Calibri"/>
        <family val="2"/>
        <scheme val="minor"/>
      </rPr>
      <t>(TT.MM.JJJJ)</t>
    </r>
    <r>
      <rPr>
        <sz val="11"/>
        <color theme="1"/>
        <rFont val="Calibri"/>
        <family val="2"/>
        <scheme val="minor"/>
      </rPr>
      <t>:</t>
    </r>
  </si>
  <si>
    <t>Max Tage</t>
  </si>
  <si>
    <t>Juleica Nr</t>
  </si>
  <si>
    <t>Juleica Nr. erforderlich</t>
  </si>
  <si>
    <r>
      <t xml:space="preserve">Datum der Antragstellung </t>
    </r>
    <r>
      <rPr>
        <sz val="9"/>
        <color theme="1"/>
        <rFont val="Calibri"/>
        <family val="2"/>
        <scheme val="minor"/>
      </rPr>
      <t>(TT.MM.JJJJ)</t>
    </r>
    <r>
      <rPr>
        <sz val="11"/>
        <color theme="1"/>
        <rFont val="Calibri"/>
        <family val="2"/>
        <scheme val="minor"/>
      </rPr>
      <t>:</t>
    </r>
  </si>
  <si>
    <t>Checkliste Antrag:</t>
  </si>
  <si>
    <t>Anbei Ausschreibung/ Einladung des Angebots</t>
  </si>
  <si>
    <t>Angaben bei allen Betreuer*innen vollständig</t>
  </si>
  <si>
    <t>Defizit erzielt</t>
  </si>
  <si>
    <t>Angaben zum*zur Antragsteller*in vollständig</t>
  </si>
  <si>
    <t>Angaben zum Angebot vollständig</t>
  </si>
  <si>
    <t>Vollständig</t>
  </si>
  <si>
    <t>Unvollständig</t>
  </si>
  <si>
    <r>
      <t xml:space="preserve">Der Antrag ist vollständig und nach erster Prüfung korrekt. </t>
    </r>
    <r>
      <rPr>
        <b/>
        <sz val="11"/>
        <color theme="1"/>
        <rFont val="Calibri"/>
        <family val="2"/>
        <scheme val="minor"/>
      </rPr>
      <t>Er kann abgeschickt werden.</t>
    </r>
  </si>
  <si>
    <r>
      <t xml:space="preserve">5. An manchen Stellen gibt es sogenannte </t>
    </r>
    <r>
      <rPr>
        <b/>
        <sz val="14"/>
        <color rgb="FFFF0000"/>
        <rFont val="Calibri"/>
        <family val="2"/>
        <scheme val="minor"/>
      </rPr>
      <t>Drop-down Menü</t>
    </r>
    <r>
      <rPr>
        <sz val="14"/>
        <color theme="1"/>
        <rFont val="Calibri"/>
        <family val="2"/>
        <scheme val="minor"/>
      </rPr>
      <t>s. Hier musst du die zutreffende Option über das erscheinende Pfeilchen auswählen.</t>
    </r>
  </si>
  <si>
    <r>
      <rPr>
        <b/>
        <sz val="14"/>
        <color theme="1"/>
        <rFont val="Bahnschrift SemiBold"/>
        <family val="2"/>
        <scheme val="major"/>
      </rPr>
      <t>Hinweis:</t>
    </r>
    <r>
      <rPr>
        <sz val="14"/>
        <color theme="1"/>
        <rFont val="Calibri"/>
        <family val="2"/>
        <scheme val="minor"/>
      </rPr>
      <t xml:space="preserve"> Einige Informationen erfassen wir für die (anonyme) Weitergabe an das Bayerische Landesamt für Statistik. Dazu sind wir verpflichtet. Die vorgegebenen Auswahlmöglichkeiten (z.B. männlich/ weiblich) stammen dann vom Landesamt für Statistik und nicht von uns.</t>
    </r>
  </si>
  <si>
    <t>Rechtsbehelfsbelehrung für Erstbescheid</t>
  </si>
  <si>
    <t>Rechtsbehelfsbelehrung</t>
  </si>
  <si>
    <t xml:space="preserve">Gegen diesen Bescheid kann innerhalb eines Monats nach seiner Bekanntgabe entweder Widerspruch eingelegt (siehe 1.) oder unmittelbar Klage erhoben werden (siehe 2.). </t>
  </si>
  <si>
    <t xml:space="preserve">1. Wenn Widerspruch eingelegt wird: </t>
  </si>
  <si>
    <t>Bahnhofstr. 2</t>
  </si>
  <si>
    <t>91781 Weißenburg i. Bayern</t>
  </si>
  <si>
    <t>einzulegen. Die Einlegung eines Rechtsbehelfs per einfacher E-Mail ist nicht zugelassen und entfaltet keine rechtliche Wirkung. Sollte über den Widerspruch ohne zureichenden Grund in angemessener Frist sachlich nicht entschieden werden, so kann Klage bei dem Bayerischen Verwaltungsgericht in Ansbach</t>
  </si>
  <si>
    <t>Promenade 24 - 28</t>
  </si>
  <si>
    <t>91522 Ansbach</t>
  </si>
  <si>
    <t>schriftlich, zur Niederschrift des Urkundsbeamten der Geschäftsstelle dieses Gerichts oder elektronisch in einer für den Schriftformersatz zugelassenen Form erhoben werden. Ab 01.01.2022 muss der in §§ 55d VwGO genannte Personenkreis Klagen grundsätzlich elektronisch einreichen.</t>
  </si>
  <si>
    <t>Die Klage kann nicht vor Ablauf von drei Monaten seit der Einlegung des Widerspruchs erhoben werden, außer wenn wegen besonderer Umstände des Falles eine kürzere Frist geboten ist. Die Klage muss den Kläger, den Beklagten Kreisjugendring Weißenburg - Gunzenhausen und den Gegenstand des Klagebegehrens bezeichnen und soll einen bestimmten Antrag enthalten. Die zur Begründung dienenden Tatsachen und Beweismittel sollen angegeben, der angefochtene Bescheid soll in Urschrift oder in Abschrift beigefügt werden. Der Klage und allen Schriftsätzen sollen Abschriften für die übrigen Beteiligten beigefügt werden.</t>
  </si>
  <si>
    <t xml:space="preserve">2. Wenn unmittelbar Klage erhoben wird: </t>
  </si>
  <si>
    <t>Die Klage ist bei dem Bayerischen Verwaltungsgericht in Ansbach</t>
  </si>
  <si>
    <t>schriftlich, zur Niederschrift des Urkundsbeamten der Geschäftsstelle dieses Gerichts oder elektronisch in einer für den Schriftformersatz zugelassenen Form zu erheben. Ab 01.01.2022 muss der in §§ 55d VwGO genannte Personenkreis Klagen grundsätzlich elektronisch einreichen.</t>
  </si>
  <si>
    <t>Die Klage muss den Kläger, den Beklagten Kreisjugendring Weißenburg - Gunzenhausen und den Gegenstand des Klagebegehrens bezeichnen und soll einen bestimmten Antrag enthalten. Die zur Begründung dienenden Tatsachen und Beweismittel sollen angegeben, der angefochtene Bescheid soll in Urschrift oder in Abschrift beigefügt werden. Der Klage und allen Schriftsätzen sollen Abschriften für die übrigen Beteiligten beigefügt werden.</t>
  </si>
  <si>
    <t>Der Widerspruch ist schriftlich, zur Niederschrift oder elektronisch in einer für den Schriftformersatz zugelassenen Form bei Kreisjugendring Weißenburg - Gunzenhausen des Bayerischen Jugendrings Körperschaft des öffentlichen Rechts, vertreten durch Kreisjugendrings-Vorsitzenden Tom Kirchdörfer</t>
  </si>
  <si>
    <t>Lea Frankmann</t>
  </si>
  <si>
    <t>Bearbeitung:</t>
  </si>
  <si>
    <t>Eingangsdatum</t>
  </si>
  <si>
    <t>Frist</t>
  </si>
  <si>
    <t>Alles korrekt?</t>
  </si>
  <si>
    <t>Fördersumme nochmal überprüfen</t>
  </si>
  <si>
    <t>fristgerecht</t>
  </si>
  <si>
    <t>nicht fristgerecht</t>
  </si>
  <si>
    <t>Hinweis bei Abweichungen</t>
  </si>
  <si>
    <r>
      <t xml:space="preserve">Straße, Hausnummer </t>
    </r>
    <r>
      <rPr>
        <sz val="9"/>
        <color theme="1"/>
        <rFont val="Calibri"/>
        <family val="2"/>
        <scheme val="minor"/>
      </rPr>
      <t>(Verein)</t>
    </r>
    <r>
      <rPr>
        <sz val="11"/>
        <color theme="1"/>
        <rFont val="Calibri"/>
        <family val="2"/>
        <scheme val="minor"/>
      </rPr>
      <t>:</t>
    </r>
  </si>
  <si>
    <r>
      <t xml:space="preserve">PLZ </t>
    </r>
    <r>
      <rPr>
        <sz val="9"/>
        <color theme="1"/>
        <rFont val="Calibri"/>
        <family val="2"/>
        <scheme val="minor"/>
      </rPr>
      <t>(Verein)</t>
    </r>
    <r>
      <rPr>
        <sz val="11"/>
        <color theme="1"/>
        <rFont val="Calibri"/>
        <family val="2"/>
        <scheme val="minor"/>
      </rPr>
      <t>:</t>
    </r>
  </si>
  <si>
    <r>
      <t xml:space="preserve">Ort </t>
    </r>
    <r>
      <rPr>
        <sz val="9"/>
        <color theme="1"/>
        <rFont val="Calibri"/>
        <family val="2"/>
        <scheme val="minor"/>
      </rPr>
      <t>(Verein)</t>
    </r>
    <r>
      <rPr>
        <sz val="11"/>
        <color theme="1"/>
        <rFont val="Calibri"/>
        <family val="2"/>
        <scheme val="minor"/>
      </rPr>
      <t>:</t>
    </r>
  </si>
  <si>
    <t>Antragsteller*in</t>
  </si>
  <si>
    <t>Vorname Nachname:</t>
  </si>
  <si>
    <t>Themenschwerpunkt</t>
  </si>
  <si>
    <t>Mind. 1 Themenschwerpunkt angegeben</t>
  </si>
  <si>
    <t>Die / Der</t>
  </si>
  <si>
    <t>Eine Fördersumme von</t>
  </si>
  <si>
    <t>ausbezahlt.</t>
  </si>
  <si>
    <t>erhält für seinen Förderantrag vom</t>
  </si>
  <si>
    <t>Ehrenamtlich tätige Personen</t>
  </si>
  <si>
    <t>Hauptberuflich tätige Personen</t>
  </si>
  <si>
    <t>Nebenberuflich tätige Personen</t>
  </si>
  <si>
    <t>Sonstige tätige Personen</t>
  </si>
  <si>
    <t>Hauptberufliche*r</t>
  </si>
  <si>
    <t>Nebenberufliche*r</t>
  </si>
  <si>
    <t xml:space="preserve"> 01 Natur &amp; Umwelt</t>
  </si>
  <si>
    <t xml:space="preserve"> 02 Handwerk und Technik</t>
  </si>
  <si>
    <t xml:space="preserve"> 03 Rettungs- und Hilfstechnik</t>
  </si>
  <si>
    <t xml:space="preserve"> 04 Gesellschaft, Religion &amp; Kultur</t>
  </si>
  <si>
    <t xml:space="preserve"> 05 Medien</t>
  </si>
  <si>
    <t xml:space="preserve"> 06 Hauswirtschaft</t>
  </si>
  <si>
    <t xml:space="preserve"> 07 Kunst&amp; Kultur</t>
  </si>
  <si>
    <t xml:space="preserve"> 08 Spiel</t>
  </si>
  <si>
    <t xml:space="preserve"> 09 Sport</t>
  </si>
  <si>
    <t xml:space="preserve"> 10 Brauchtum</t>
  </si>
  <si>
    <t xml:space="preserve"> 11 Didaktik und Methodik</t>
  </si>
  <si>
    <t xml:space="preserve"> 12 Geschlecht und Aufklärung</t>
  </si>
  <si>
    <t xml:space="preserve"> 13 Gewaltprävention</t>
  </si>
  <si>
    <t xml:space="preserve"> 14 Hausaufgaben- und Lernbetreuung</t>
  </si>
  <si>
    <t xml:space="preserve"> 15 Beratungsgespräche</t>
  </si>
  <si>
    <t xml:space="preserve"> 16 Sonstige</t>
  </si>
  <si>
    <t xml:space="preserve"> 17 Kein Schwerpunkt</t>
  </si>
  <si>
    <t xml:space="preserve">Personelle Ressourcen </t>
  </si>
  <si>
    <t>Geschlechterverteilung der Teilnehmenden</t>
  </si>
  <si>
    <t>Überwiegend männliche Teilnehmer</t>
  </si>
  <si>
    <t>Ausschließlich männliche Teilnehmer</t>
  </si>
  <si>
    <t>Überwiegend weibliche Teilnehmer</t>
  </si>
  <si>
    <t>Ausschließlich weibliche Teilnehmer</t>
  </si>
  <si>
    <t>Weibliche Teilnehmer</t>
  </si>
  <si>
    <t>Männliche Teilnehmer</t>
  </si>
  <si>
    <t>Unter 10</t>
  </si>
  <si>
    <t>18 bis unter 27</t>
  </si>
  <si>
    <t>14 bis unter 18 Jahre</t>
  </si>
  <si>
    <t>10 bis unter 14 Jahre</t>
  </si>
  <si>
    <t>Ehrenamtlich, pädagogisch tätige Personen</t>
  </si>
  <si>
    <t>unter 16 Jahren</t>
  </si>
  <si>
    <t>16 bis unter 18 Jahren</t>
  </si>
  <si>
    <t>18 bis unter 27 Jahren</t>
  </si>
  <si>
    <t>27 bis unter 45 Jahren</t>
  </si>
  <si>
    <t>45 Jahre und älter</t>
  </si>
  <si>
    <t>-</t>
  </si>
  <si>
    <t>Haupt- und/oder nebenberuflich pädagogisch tätige Personen</t>
  </si>
  <si>
    <t>Weibliche Mitarbeiter unter 45</t>
  </si>
  <si>
    <t xml:space="preserve">Männliche Mitarbeiter unter 45 </t>
  </si>
  <si>
    <t>Weibliche Mitarbeiter 45 Jahre und älter</t>
  </si>
  <si>
    <t>Männliche Mitarbeiter 45 Jahre und älter</t>
  </si>
  <si>
    <t>Geringfügig Beschäftigte</t>
  </si>
  <si>
    <t>Personen im FSJ/FÖJ</t>
  </si>
  <si>
    <t>Personen im BFD</t>
  </si>
  <si>
    <t>Sonstige pädagogisch tätige Personen</t>
  </si>
  <si>
    <t>Honorarkräfte</t>
  </si>
  <si>
    <t>Personen im Praktikum</t>
  </si>
  <si>
    <t>Sonstige Personen</t>
  </si>
  <si>
    <t>Angaben bei den Einnahmen/ Ausgaben vollständig</t>
  </si>
  <si>
    <t>Begründung:</t>
  </si>
  <si>
    <r>
      <t xml:space="preserve">Telefon </t>
    </r>
    <r>
      <rPr>
        <sz val="9"/>
        <color theme="1"/>
        <rFont val="Calibri"/>
        <family val="2"/>
        <scheme val="minor"/>
      </rPr>
      <t>(für Rückfragen)</t>
    </r>
    <r>
      <rPr>
        <sz val="11"/>
        <color theme="1"/>
        <rFont val="Calibri"/>
        <family val="2"/>
        <scheme val="minor"/>
      </rPr>
      <t>:</t>
    </r>
  </si>
  <si>
    <r>
      <t xml:space="preserve">E-Mail </t>
    </r>
    <r>
      <rPr>
        <sz val="9"/>
        <color theme="1"/>
        <rFont val="Calibri"/>
        <family val="2"/>
        <scheme val="minor"/>
      </rPr>
      <t>(für Rückfragen)</t>
    </r>
    <r>
      <rPr>
        <sz val="11"/>
        <color theme="1"/>
        <rFont val="Calibri"/>
        <family val="2"/>
        <scheme val="minor"/>
      </rPr>
      <t>:</t>
    </r>
  </si>
  <si>
    <t>Einreichfrist:</t>
  </si>
  <si>
    <t>7. Bitte nehme keine Veränderungen am Formular vor.</t>
  </si>
  <si>
    <t>8. Wenn du alles richtig ausgefüllt hast, erhälst du auf der letzten Seite (Überblick) deine voraussichtliche Fördersumme. Beachte aber, dass diese von uns nochmal kontrolliert werden muss. Du erhälst dann je nachdem einen Förder- oder Ablehnungsbescheid.</t>
  </si>
  <si>
    <r>
      <t xml:space="preserve">6. Achte auf die erscheinenden </t>
    </r>
    <r>
      <rPr>
        <sz val="14"/>
        <color rgb="FFFF0000"/>
        <rFont val="Calibri"/>
        <family val="2"/>
        <scheme val="minor"/>
      </rPr>
      <t>roten Meldungen</t>
    </r>
    <r>
      <rPr>
        <sz val="14"/>
        <color theme="1"/>
        <rFont val="Calibri"/>
        <family val="2"/>
        <scheme val="minor"/>
      </rPr>
      <t>. Sie weisen dich auf Fehler hin. Wenn du den Fehler korrigiert hast, verschwinden sie wieder.</t>
    </r>
  </si>
  <si>
    <t>Hiermit bestätige ich, dass ich alle Angaben korrekt getroffen habe</t>
  </si>
  <si>
    <t>Ablehnungsbescheid</t>
  </si>
  <si>
    <t>Leider müssen wir Ihnen mitteilen, dass wir für die Maßnahme</t>
  </si>
  <si>
    <t>keine Förderung auszahlen können.</t>
  </si>
  <si>
    <t>Wir bedauern sehr, so entschieden haben zu müssen und bedanken uns trotzdem sehr für Ihr/ Dein Engagement und das der involvierten Jugendleiter*innen.</t>
  </si>
  <si>
    <t>Bei Rückfragen steht die Geschäftsstelle gerne zur Verfügung.</t>
  </si>
  <si>
    <t>Wo?</t>
  </si>
  <si>
    <t>Hier</t>
  </si>
  <si>
    <t>Kontoinhaber:</t>
  </si>
  <si>
    <t xml:space="preserve">PLZ </t>
  </si>
  <si>
    <t>&amp; Ort des Angebots:</t>
  </si>
  <si>
    <t>4. Solltest du mit dem Formular Probleme haben oder dir an einer Stelle unsicher sein, zögere bitte nicht, dich an die Geschäftsstelle zu wenden. Wir helfen gerne.</t>
  </si>
  <si>
    <t>Teilnehmende nach Altersgruppen</t>
  </si>
  <si>
    <t>Ungefähr gleich viele männliche und weibliche Teilnehmer</t>
  </si>
  <si>
    <t>Satzkennzeichen</t>
  </si>
  <si>
    <t>Laufende Nummer des Angebots</t>
  </si>
  <si>
    <t>Bezeichnung des Angebots</t>
  </si>
  <si>
    <t>PLZ Träger</t>
  </si>
  <si>
    <t>Angebotstyp</t>
  </si>
  <si>
    <t>Anzahl der Veranstaltungstag</t>
  </si>
  <si>
    <t>Anzahl Übernachtungen</t>
  </si>
  <si>
    <t>PLZ Ort</t>
  </si>
  <si>
    <t>Themenschwerpunkt 1</t>
  </si>
  <si>
    <t>Themenschwerpunkt 2</t>
  </si>
  <si>
    <t>Themenschwerpunkt 3</t>
  </si>
  <si>
    <t>Anzahl TN</t>
  </si>
  <si>
    <t>Geschlechterverteilung</t>
  </si>
  <si>
    <t>Teilnehmer nach Altersgruppen</t>
  </si>
  <si>
    <t>3 stelliger Länderschlüssel</t>
  </si>
  <si>
    <t>unter 10</t>
  </si>
  <si>
    <t>10 bis 13</t>
  </si>
  <si>
    <t>14-17</t>
  </si>
  <si>
    <t>18-26</t>
  </si>
  <si>
    <t>27 und älter</t>
  </si>
  <si>
    <t>Kooperation mit Schule</t>
  </si>
  <si>
    <t>1 = ja
2 = nein</t>
  </si>
  <si>
    <t>Grundschule</t>
  </si>
  <si>
    <t>Hauptschule</t>
  </si>
  <si>
    <t>Realschule</t>
  </si>
  <si>
    <t>Gymnasium</t>
  </si>
  <si>
    <t>integrierten Gesamtschule</t>
  </si>
  <si>
    <t>berufsbildenen Schule</t>
  </si>
  <si>
    <t>Förderschule</t>
  </si>
  <si>
    <t>sonstigten Schule</t>
  </si>
  <si>
    <t>Wenn ja</t>
  </si>
  <si>
    <t>Halbtagsschule</t>
  </si>
  <si>
    <t>Offene Ganztagsschule</t>
  </si>
  <si>
    <t>Teilgebundenen Ganztagsschule</t>
  </si>
  <si>
    <t>gebundenen Ganztagsschule</t>
  </si>
  <si>
    <t>Anzahl der ehrenamtlich pädagogisch tätigen Personen weiblich im Alter von</t>
  </si>
  <si>
    <t>unter 16</t>
  </si>
  <si>
    <t>16 bis 17</t>
  </si>
  <si>
    <t>18 bis 26</t>
  </si>
  <si>
    <t>27 bis 45</t>
  </si>
  <si>
    <t>45 und älter</t>
  </si>
  <si>
    <t>männliche Ehrenamtliche</t>
  </si>
  <si>
    <t>weibl. Unter 45</t>
  </si>
  <si>
    <t>männl. Unter 45</t>
  </si>
  <si>
    <t>weibl. 45 und älter</t>
  </si>
  <si>
    <t>männl. 45 und älter</t>
  </si>
  <si>
    <t>Mitarbeit von haupt- und oder nebenberuflich pädagogisch tätigen Personen
Wenn ja (1 = ja, 2 = nein)</t>
  </si>
  <si>
    <t>Wenn ja (1 = ja oder leer)</t>
  </si>
  <si>
    <t>Mitarbeit von sonstigen pädagogisch tätigen Personen
( 1 = ja, 2= nein)</t>
  </si>
  <si>
    <t>geringfügig Beschäftigte</t>
  </si>
  <si>
    <t>Personen im FSJ/ FÖJ</t>
  </si>
  <si>
    <t>1 = ausschl Jungen, 2 = überwieg Jungen, 3 = ungefähr gleich, 4 = überwieg Mädchen, 5= ausschl Mädchen</t>
  </si>
  <si>
    <t>Internat. Jugendarbeit
1 = ja oder leer</t>
  </si>
  <si>
    <t>Anzahl je</t>
  </si>
  <si>
    <t>Prozent je</t>
  </si>
  <si>
    <t>16-17 Jahre</t>
  </si>
  <si>
    <t>Internationale Jugendarbeit</t>
  </si>
  <si>
    <t>Ja</t>
  </si>
  <si>
    <t>Nein</t>
  </si>
  <si>
    <t>Afghanistan</t>
  </si>
  <si>
    <t>Ägypten</t>
  </si>
  <si>
    <t>Äquatorialguinea</t>
  </si>
  <si>
    <t>Äthiopien</t>
  </si>
  <si>
    <t>Albanien</t>
  </si>
  <si>
    <t>Algerien</t>
  </si>
  <si>
    <t>Andorra</t>
  </si>
  <si>
    <t>Angola</t>
  </si>
  <si>
    <t>Antigua und Barbuda</t>
  </si>
  <si>
    <t>Argentinien</t>
  </si>
  <si>
    <t>Armenien</t>
  </si>
  <si>
    <t>Australien</t>
  </si>
  <si>
    <t>Bahrain</t>
  </si>
  <si>
    <t>Bahamas</t>
  </si>
  <si>
    <t>Bangladesch</t>
  </si>
  <si>
    <t>Barbados</t>
  </si>
  <si>
    <t>Belarus</t>
  </si>
  <si>
    <t>Belgien</t>
  </si>
  <si>
    <t>Belize</t>
  </si>
  <si>
    <t>Benin</t>
  </si>
  <si>
    <t>Bhutan</t>
  </si>
  <si>
    <t>Bolivien</t>
  </si>
  <si>
    <t>Bosnien und Herzegowina</t>
  </si>
  <si>
    <t>Botsuana</t>
  </si>
  <si>
    <t>Brasilien</t>
  </si>
  <si>
    <t>Brunei Darussalam</t>
  </si>
  <si>
    <t>Bulgarien</t>
  </si>
  <si>
    <t>Burkina Faso</t>
  </si>
  <si>
    <t>Burundi</t>
  </si>
  <si>
    <t>Cabo Verde</t>
  </si>
  <si>
    <t>Chile</t>
  </si>
  <si>
    <t>China</t>
  </si>
  <si>
    <t>Costa Rica</t>
  </si>
  <si>
    <t>Côte d‘Ivoire</t>
  </si>
  <si>
    <t>Dänemark</t>
  </si>
  <si>
    <t>Dominica</t>
  </si>
  <si>
    <t>Dominikanische Republik</t>
  </si>
  <si>
    <t>Dschibuti</t>
  </si>
  <si>
    <t>Ecuador</t>
  </si>
  <si>
    <t>El Salvador</t>
  </si>
  <si>
    <t>Eritrea</t>
  </si>
  <si>
    <t>Estland</t>
  </si>
  <si>
    <t>Eswatini</t>
  </si>
  <si>
    <t>Fidschi</t>
  </si>
  <si>
    <t>Finnland</t>
  </si>
  <si>
    <t>Frankreich</t>
  </si>
  <si>
    <t>Gabun</t>
  </si>
  <si>
    <t>Gambia</t>
  </si>
  <si>
    <t>Georgien</t>
  </si>
  <si>
    <t>Ghana</t>
  </si>
  <si>
    <t>Griechenland</t>
  </si>
  <si>
    <t>Grenada</t>
  </si>
  <si>
    <t>Guatemala</t>
  </si>
  <si>
    <t>Guinea</t>
  </si>
  <si>
    <t>Guinea-Bissau</t>
  </si>
  <si>
    <t>Guyana</t>
  </si>
  <si>
    <t>Haiti</t>
  </si>
  <si>
    <t>Honduras</t>
  </si>
  <si>
    <t>Indien</t>
  </si>
  <si>
    <t>Indonesien</t>
  </si>
  <si>
    <t>Irak</t>
  </si>
  <si>
    <t>Iran</t>
  </si>
  <si>
    <t>Irland</t>
  </si>
  <si>
    <t>Island</t>
  </si>
  <si>
    <t>Israel</t>
  </si>
  <si>
    <t>Italien</t>
  </si>
  <si>
    <t>Jamaika</t>
  </si>
  <si>
    <t>Japan</t>
  </si>
  <si>
    <t>Jemen</t>
  </si>
  <si>
    <t>Jordanien</t>
  </si>
  <si>
    <t>Kambodscha</t>
  </si>
  <si>
    <t>Kamerun</t>
  </si>
  <si>
    <t>Kanada</t>
  </si>
  <si>
    <t>Kasachstan</t>
  </si>
  <si>
    <t>Katar</t>
  </si>
  <si>
    <t>Kenia</t>
  </si>
  <si>
    <t>Kirgisistan</t>
  </si>
  <si>
    <t>Kiribati</t>
  </si>
  <si>
    <t>Kolumbien</t>
  </si>
  <si>
    <t>Komoren</t>
  </si>
  <si>
    <t>Kongo</t>
  </si>
  <si>
    <t>Kongo, Demokratische Republik</t>
  </si>
  <si>
    <t>Kosovo</t>
  </si>
  <si>
    <t>Kroatien</t>
  </si>
  <si>
    <t>Kuba</t>
  </si>
  <si>
    <t>Kuwait</t>
  </si>
  <si>
    <t>Laos</t>
  </si>
  <si>
    <t>Lettland</t>
  </si>
  <si>
    <t>Lesotho</t>
  </si>
  <si>
    <t>Libanon</t>
  </si>
  <si>
    <t>Liberia</t>
  </si>
  <si>
    <t>Libyen</t>
  </si>
  <si>
    <t>Liechtenstein</t>
  </si>
  <si>
    <t>Litauen</t>
  </si>
  <si>
    <t>Luxemburg</t>
  </si>
  <si>
    <t>Madagaskar</t>
  </si>
  <si>
    <t>Malawi</t>
  </si>
  <si>
    <t>Malaysia</t>
  </si>
  <si>
    <t>Malediven</t>
  </si>
  <si>
    <t>Mali</t>
  </si>
  <si>
    <t>Malta</t>
  </si>
  <si>
    <t>Marokko</t>
  </si>
  <si>
    <t>Marshallinseln</t>
  </si>
  <si>
    <t>Mauretanien</t>
  </si>
  <si>
    <t>Mauritius</t>
  </si>
  <si>
    <t>Mexiko</t>
  </si>
  <si>
    <t>Mikronesien</t>
  </si>
  <si>
    <t>Moldau</t>
  </si>
  <si>
    <t>Monaco</t>
  </si>
  <si>
    <t>Mongolei</t>
  </si>
  <si>
    <t>Montenegro</t>
  </si>
  <si>
    <t>Mosambik</t>
  </si>
  <si>
    <t>Myanmar</t>
  </si>
  <si>
    <t>Namibia</t>
  </si>
  <si>
    <t>Nauru</t>
  </si>
  <si>
    <t>Nepal</t>
  </si>
  <si>
    <t>Neuseeland</t>
  </si>
  <si>
    <t>Nicaragua</t>
  </si>
  <si>
    <t>Niger</t>
  </si>
  <si>
    <t>Nigeria</t>
  </si>
  <si>
    <t>Nordmazedonien</t>
  </si>
  <si>
    <t>Niederlande</t>
  </si>
  <si>
    <t>Norwegen</t>
  </si>
  <si>
    <t>Oman</t>
  </si>
  <si>
    <t>Österreich</t>
  </si>
  <si>
    <t>Pakistan</t>
  </si>
  <si>
    <t>Palau</t>
  </si>
  <si>
    <t>Palästinensische Gebiete</t>
  </si>
  <si>
    <t>Panama</t>
  </si>
  <si>
    <t>Papua-Neuguinea</t>
  </si>
  <si>
    <t>Paraguay</t>
  </si>
  <si>
    <t>Peru</t>
  </si>
  <si>
    <t>Philippinen</t>
  </si>
  <si>
    <t>Polen</t>
  </si>
  <si>
    <t>Portugal</t>
  </si>
  <si>
    <t>Ruanda</t>
  </si>
  <si>
    <t>Rumänien</t>
  </si>
  <si>
    <t>Russische Föderation</t>
  </si>
  <si>
    <t>Sambia</t>
  </si>
  <si>
    <t>Samoa</t>
  </si>
  <si>
    <t>San Marino</t>
  </si>
  <si>
    <t>São Tomé und Príncipe</t>
  </si>
  <si>
    <t>Saudi-Arabien</t>
  </si>
  <si>
    <t>Schweden</t>
  </si>
  <si>
    <t>Schweiz</t>
  </si>
  <si>
    <t>Senegal</t>
  </si>
  <si>
    <t>Serbien</t>
  </si>
  <si>
    <t>Seychellen</t>
  </si>
  <si>
    <t>Sierra Leone</t>
  </si>
  <si>
    <t>Singapur</t>
  </si>
  <si>
    <t>Simbabwe</t>
  </si>
  <si>
    <t>Slowakei</t>
  </si>
  <si>
    <t>Slowenien</t>
  </si>
  <si>
    <t>Somalia</t>
  </si>
  <si>
    <t>Spanien</t>
  </si>
  <si>
    <t>Sri Lanka</t>
  </si>
  <si>
    <t>St. Kitts und Nevis</t>
  </si>
  <si>
    <t>St. Lucia</t>
  </si>
  <si>
    <t>St. Vincent und die Grenadinen</t>
  </si>
  <si>
    <t>Sudan</t>
  </si>
  <si>
    <t>Südsudan</t>
  </si>
  <si>
    <t>Suriname</t>
  </si>
  <si>
    <t>Syrien</t>
  </si>
  <si>
    <t>Südafrika</t>
  </si>
  <si>
    <t>Tadschikistan</t>
  </si>
  <si>
    <t>Tansania</t>
  </si>
  <si>
    <t>Thailand</t>
  </si>
  <si>
    <t>Timor-Leste</t>
  </si>
  <si>
    <t>Togo</t>
  </si>
  <si>
    <t>Tonga</t>
  </si>
  <si>
    <t>Trinidad und Tobago</t>
  </si>
  <si>
    <t>Tschad</t>
  </si>
  <si>
    <t>Tschechien</t>
  </si>
  <si>
    <t>Tunesien</t>
  </si>
  <si>
    <t>Türkei</t>
  </si>
  <si>
    <t>Turkmenistan</t>
  </si>
  <si>
    <t>Tuvalu</t>
  </si>
  <si>
    <t>Uganda</t>
  </si>
  <si>
    <t>Ukraine</t>
  </si>
  <si>
    <t>Ungarn</t>
  </si>
  <si>
    <t>Uruguay</t>
  </si>
  <si>
    <t>Usbekistan</t>
  </si>
  <si>
    <t>Vanuatu</t>
  </si>
  <si>
    <t>Vatikanstadt</t>
  </si>
  <si>
    <t>Venezuela</t>
  </si>
  <si>
    <t>Vereinigte Arabische Emirate</t>
  </si>
  <si>
    <t>Vereinigte Staaten</t>
  </si>
  <si>
    <t>Vereinigtes Königreich</t>
  </si>
  <si>
    <t>Vietnam</t>
  </si>
  <si>
    <t>Weißrussland</t>
  </si>
  <si>
    <t>Zentralafrikanische Republik</t>
  </si>
  <si>
    <t>Zypern</t>
  </si>
  <si>
    <t>Schulformen</t>
  </si>
  <si>
    <t>Schule mit mehreren Bildungsgängen</t>
  </si>
  <si>
    <t>Halbstagsschule</t>
  </si>
  <si>
    <t>Teilgebundene Ganztagsschule</t>
  </si>
  <si>
    <t>Gebundene Ganztagsschule</t>
  </si>
  <si>
    <t>Natur &amp; Umwelt</t>
  </si>
  <si>
    <t>Handwerk und Technik</t>
  </si>
  <si>
    <t>Rettungs- und Hilfstechnik</t>
  </si>
  <si>
    <t>Gesellschaft, Religion &amp; Kultur</t>
  </si>
  <si>
    <t>Medien</t>
  </si>
  <si>
    <t>Hauswirtschaft</t>
  </si>
  <si>
    <t>Kunst&amp; Kultur</t>
  </si>
  <si>
    <t>Spiel</t>
  </si>
  <si>
    <t>Sport</t>
  </si>
  <si>
    <t>Brauchtum</t>
  </si>
  <si>
    <t>Didaktik und Methodik</t>
  </si>
  <si>
    <t>Geschlecht und Aufklärung</t>
  </si>
  <si>
    <t>Gewaltprävention</t>
  </si>
  <si>
    <t>Hausaufgaben- und Lernbetreuung</t>
  </si>
  <si>
    <t>Beratungsgespräche</t>
  </si>
  <si>
    <t>Kein Schwerpunkt</t>
  </si>
  <si>
    <t>01</t>
  </si>
  <si>
    <t>02</t>
  </si>
  <si>
    <t>03</t>
  </si>
  <si>
    <t>04</t>
  </si>
  <si>
    <t>05</t>
  </si>
  <si>
    <t>06</t>
  </si>
  <si>
    <t>07</t>
  </si>
  <si>
    <t>08</t>
  </si>
  <si>
    <t>09</t>
  </si>
  <si>
    <t>10</t>
  </si>
  <si>
    <t>11</t>
  </si>
  <si>
    <t>12</t>
  </si>
  <si>
    <t>13</t>
  </si>
  <si>
    <t>14</t>
  </si>
  <si>
    <t>15</t>
  </si>
  <si>
    <t>16</t>
  </si>
  <si>
    <t>17</t>
  </si>
  <si>
    <t>Muss händisch angegeben werden</t>
  </si>
  <si>
    <t>Der*die Antragssteller*in versichert die Richtigkeit der Angaben im Antrag und auf allen Anlagen, insbesondere, dass die aufgelisteten Ausgaben tatsächlich erwachsen und keine höheren Einnahmen zu erwarten sind. Evtl. gekaufte Geräte und Materialien sind im Eigentum und Besitz der Jugendorganisation und werden ausschließlich für Zwecke der Jugendarbeit genutzt. Die Belege werden 5 Jahre nach Schluss eines Rechnungsjahres zum Zwecke der Nachprüfung aufbewahrt. Zu Unrecht erhaltene Zuschüsse sind zurückzuzahlen.</t>
  </si>
  <si>
    <t>Förderung von Projekten und Aktivitäten</t>
  </si>
  <si>
    <t>Antrag auf Förderung von Projekten und Aktivitäten</t>
  </si>
  <si>
    <t>Haushaltsstelle: 400/7070</t>
  </si>
  <si>
    <t>vielen Dank für Ihren/Deinen Zuschussantrag im Bereich „Förderung von Projekten und Aktivitäten“.</t>
  </si>
  <si>
    <t>Stunden Programm pro Tag im Durchschnitt</t>
  </si>
  <si>
    <r>
      <t xml:space="preserve">Datum Abschluss
</t>
    </r>
    <r>
      <rPr>
        <sz val="9"/>
        <color theme="1"/>
        <rFont val="Calibri"/>
        <family val="2"/>
        <scheme val="minor"/>
      </rPr>
      <t>(TT.MM.JJJJ)</t>
    </r>
    <r>
      <rPr>
        <sz val="11"/>
        <color theme="1"/>
        <rFont val="Calibri"/>
        <family val="2"/>
        <scheme val="minor"/>
      </rPr>
      <t>:</t>
    </r>
  </si>
  <si>
    <t>Anzahl Tage der Durchführung</t>
  </si>
  <si>
    <t>Kooperation mit einer Schule</t>
  </si>
  <si>
    <t>Art Projekt</t>
  </si>
  <si>
    <t>Tagesveranstaltungen mit Bildungscharakter</t>
  </si>
  <si>
    <t>Arbeit mit jugendlichen Aus- und Übersiedler*innen</t>
  </si>
  <si>
    <t>Auseinandersetzung mit der Lebenswelt junger Menschen</t>
  </si>
  <si>
    <t>Inklusive Jugendarbeit</t>
  </si>
  <si>
    <t>Gendersensible Angebote</t>
  </si>
  <si>
    <t>Suchtprävention</t>
  </si>
  <si>
    <t>Offene Jugendarbeit</t>
  </si>
  <si>
    <t>Darstellung der Jugendarbeit in der Öffentlichkeit</t>
  </si>
  <si>
    <t>Kulturelle Aktivitäten</t>
  </si>
  <si>
    <t>Andere</t>
  </si>
  <si>
    <t>Jugendpolitische Arbeit</t>
  </si>
  <si>
    <t>Ziel des Angebots</t>
  </si>
  <si>
    <t>Beschreibung des Angebots</t>
  </si>
  <si>
    <t>Teilnehmende</t>
  </si>
  <si>
    <t>Fester Teilnehmendenkreis unter 20 Personen</t>
  </si>
  <si>
    <t>Offener Teilnehmendenkreis</t>
  </si>
  <si>
    <t>Fester Teilnehmendenkreis über 20 Personen</t>
  </si>
  <si>
    <t>Teilnehmer*innen</t>
  </si>
  <si>
    <t>Bedingte Formatierung:</t>
  </si>
  <si>
    <t>Anzahl Teilnehmende ca.</t>
  </si>
  <si>
    <r>
      <t xml:space="preserve">Ort
</t>
    </r>
    <r>
      <rPr>
        <sz val="9"/>
        <rFont val="Calibri"/>
        <family val="2"/>
        <scheme val="minor"/>
      </rPr>
      <t>(Drop-down Menü)</t>
    </r>
  </si>
  <si>
    <t>Anzahl Teilnehmende außerhalb des Landkreises</t>
  </si>
  <si>
    <t>Summe Teilnehmer*innen aus dem Landkreis:</t>
  </si>
  <si>
    <t>Summe Teilnehmer*innen außerhalb:</t>
  </si>
  <si>
    <t>Anzahl nach Geschlecht und Alter</t>
  </si>
  <si>
    <t>Albhabetisch</t>
  </si>
  <si>
    <t>Betreuer*innen/ Referent*innen etc.</t>
  </si>
  <si>
    <t>Hier geht es weiter</t>
  </si>
  <si>
    <t>Honorare/ Aufwandsentschädigungen</t>
  </si>
  <si>
    <t>Fahrtkosten</t>
  </si>
  <si>
    <t>Mieten für Räume und Geräte</t>
  </si>
  <si>
    <t>Unterkunft, Verpflegung</t>
  </si>
  <si>
    <t>Nebenkosten in unmittelbarem Zusammenhang</t>
  </si>
  <si>
    <t>Arbeitsmaterial</t>
  </si>
  <si>
    <t>Ausgaben</t>
  </si>
  <si>
    <t>Ich habe die Förderrichtlinien der Förderung von Projekten und Aktivitäten gelesen</t>
  </si>
  <si>
    <t>Angaben zu den Teilnehmer*innen vollständig</t>
  </si>
  <si>
    <t>Der Antrag ist noch nicht vollständig. Bitte überprüfe die rot markierten Punkte nochmal und hake die orangenen ab, wenn erledigt.</t>
  </si>
  <si>
    <r>
      <t xml:space="preserve">2. Du musst jede dieser Seiten nacheinander bearbeiten. Arbeite dich </t>
    </r>
    <r>
      <rPr>
        <b/>
        <sz val="14"/>
        <color theme="1"/>
        <rFont val="Calibri"/>
        <family val="2"/>
        <scheme val="minor"/>
      </rPr>
      <t>unbedingt in der Reihenfolge</t>
    </r>
    <r>
      <rPr>
        <sz val="14"/>
        <color theme="1"/>
        <rFont val="Calibri"/>
        <family val="2"/>
        <scheme val="minor"/>
      </rPr>
      <t xml:space="preserve"> von links nach rechts und von oben nach unten durch. An einer Stelle wirst du über einen </t>
    </r>
    <r>
      <rPr>
        <u/>
        <sz val="14"/>
        <color theme="6" tint="-0.249977111117893"/>
        <rFont val="Calibri"/>
        <family val="2"/>
        <scheme val="minor"/>
      </rPr>
      <t>Link</t>
    </r>
    <r>
      <rPr>
        <sz val="14"/>
        <color theme="1"/>
        <rFont val="Calibri"/>
        <family val="2"/>
        <scheme val="minor"/>
      </rPr>
      <t xml:space="preserve"> weitergeleitet.</t>
    </r>
  </si>
  <si>
    <t>1. Sieh einmal nach unten in die graue Zeile unten im Fenster. Der Antrag hat mehrere Seiten: Deckblatt, Angaben zum Angebot usw.</t>
  </si>
  <si>
    <t>3. Die Felder die du ausfüllen sollst/ kannst sind orange markiert. So:</t>
  </si>
  <si>
    <t>Anzahl der Übernachtungen</t>
  </si>
  <si>
    <t>4. Bei einigen Seiten musst du für mehr Platz und weitere Angaben nach unten scrollen.</t>
  </si>
  <si>
    <r>
      <t xml:space="preserve">Teilnehmendenkreis </t>
    </r>
    <r>
      <rPr>
        <sz val="9"/>
        <color theme="1"/>
        <rFont val="Calibri"/>
        <family val="2"/>
        <scheme val="minor"/>
      </rPr>
      <t>(Drop-down Menü)</t>
    </r>
  </si>
  <si>
    <r>
      <t xml:space="preserve">Welches Land </t>
    </r>
    <r>
      <rPr>
        <sz val="9"/>
        <color theme="1"/>
        <rFont val="Calibri"/>
        <family val="2"/>
        <scheme val="minor"/>
      </rPr>
      <t>(Drop-down Menü)</t>
    </r>
  </si>
  <si>
    <r>
      <t xml:space="preserve">Welche Schulform </t>
    </r>
    <r>
      <rPr>
        <sz val="9"/>
        <color theme="1"/>
        <rFont val="Calibri"/>
        <family val="2"/>
        <scheme val="minor"/>
      </rPr>
      <t>(Drop-down Menü)</t>
    </r>
  </si>
  <si>
    <r>
      <t xml:space="preserve">Welche Art von Projekt </t>
    </r>
    <r>
      <rPr>
        <sz val="9"/>
        <color theme="1"/>
        <rFont val="Calibri"/>
        <family val="2"/>
        <scheme val="minor"/>
      </rPr>
      <t>(Drop-down Menü)</t>
    </r>
  </si>
  <si>
    <t>Gesamtzahl Teilnehmer</t>
  </si>
  <si>
    <t>Integrierte Gesamtschule</t>
  </si>
  <si>
    <t>Berufsbildende Schule</t>
  </si>
  <si>
    <t>45+ Jahre</t>
  </si>
  <si>
    <t>Teilnehmerliste richtig</t>
  </si>
  <si>
    <t>Antrag förderfähig</t>
  </si>
  <si>
    <t>Angaben nochmal prüfen</t>
  </si>
  <si>
    <t>Fördergegenstand zutreffend</t>
  </si>
  <si>
    <t>Checkboxen:</t>
  </si>
  <si>
    <t>X</t>
  </si>
  <si>
    <t>Beim Anwählen der Kästchen erscheinen Erklärungen</t>
  </si>
  <si>
    <t>Checkboxen</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</si>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</sst>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0.00\ &quot;€&quot;"/>
  </numFmts>
  <fonts count="37" x14ac:knownFonts="1">
    <font>
      <sz val="11"/>
      <color theme="1"/>
      <name val="Calibri"/>
      <family val="2"/>
      <scheme val="minor"/>
    </font>
    <font>
      <b/>
      <sz val="24"/>
      <color theme="1"/>
      <name val="Bahnschrift SemiBold"/>
      <family val="2"/>
    </font>
    <font>
      <b/>
      <sz val="11"/>
      <color theme="1"/>
      <name val="Calibri"/>
      <family val="2"/>
      <scheme val="minor"/>
    </font>
    <font>
      <b/>
      <sz val="14"/>
      <color theme="4"/>
      <name val="Bahnschrift SemiBold"/>
      <family val="2"/>
    </font>
    <font>
      <sz val="9"/>
      <color theme="1"/>
      <name val="Calibri"/>
      <family val="2"/>
      <scheme val="minor"/>
    </font>
    <font>
      <b/>
      <sz val="12"/>
      <color theme="1"/>
      <name val="Bahnschrift SemiBold"/>
      <family val="2"/>
      <scheme val="major"/>
    </font>
    <font>
      <sz val="10"/>
      <color theme="1"/>
      <name val="Bahnschrift SemiBold"/>
      <family val="2"/>
      <scheme val="major"/>
    </font>
    <font>
      <b/>
      <sz val="16"/>
      <color theme="1"/>
      <name val="Bahnschrift SemiBold"/>
      <family val="2"/>
    </font>
    <font>
      <sz val="12"/>
      <name val="Calibri"/>
      <family val="2"/>
      <scheme val="minor"/>
    </font>
    <font>
      <sz val="8"/>
      <name val="Calibri"/>
      <family val="2"/>
      <scheme val="minor"/>
    </font>
    <font>
      <sz val="12"/>
      <color theme="1"/>
      <name val="Calibri"/>
      <family val="2"/>
      <scheme val="minor"/>
    </font>
    <font>
      <b/>
      <sz val="14"/>
      <color theme="1"/>
      <name val="Calibri"/>
      <family val="2"/>
      <scheme val="minor"/>
    </font>
    <font>
      <b/>
      <sz val="12"/>
      <color theme="1"/>
      <name val="Calibri"/>
      <family val="2"/>
      <scheme val="minor"/>
    </font>
    <font>
      <sz val="9"/>
      <name val="Calibri"/>
      <family val="2"/>
      <scheme val="minor"/>
    </font>
    <font>
      <sz val="11"/>
      <color theme="1"/>
      <name val="Calibri"/>
      <family val="2"/>
      <scheme val="minor"/>
    </font>
    <font>
      <b/>
      <sz val="12"/>
      <name val="Calibri"/>
      <family val="2"/>
      <scheme val="minor"/>
    </font>
    <font>
      <sz val="14"/>
      <color theme="1"/>
      <name val="Calibri"/>
      <family val="2"/>
      <scheme val="minor"/>
    </font>
    <font>
      <b/>
      <sz val="14"/>
      <color theme="1"/>
      <name val="Bahnschrift SemiBold"/>
      <family val="2"/>
      <scheme val="major"/>
    </font>
    <font>
      <sz val="18"/>
      <color theme="4"/>
      <name val="Bahnschrift SemiBold"/>
      <family val="2"/>
      <scheme val="major"/>
    </font>
    <font>
      <sz val="8"/>
      <color theme="1"/>
      <name val="Calibri"/>
      <family val="2"/>
      <scheme val="minor"/>
    </font>
    <font>
      <sz val="11"/>
      <color rgb="FFFF0000"/>
      <name val="Calibri"/>
      <family val="2"/>
      <scheme val="minor"/>
    </font>
    <font>
      <b/>
      <sz val="14"/>
      <color rgb="FFFF0000"/>
      <name val="Calibri"/>
      <family val="2"/>
      <scheme val="minor"/>
    </font>
    <font>
      <sz val="12"/>
      <name val="Bahnschrift SemiBold"/>
      <family val="2"/>
    </font>
    <font>
      <i/>
      <sz val="11"/>
      <color theme="1"/>
      <name val="Calibri"/>
      <family val="2"/>
      <scheme val="minor"/>
    </font>
    <font>
      <sz val="16"/>
      <color theme="1"/>
      <name val="Bahnschrift SemiBold"/>
      <family val="2"/>
      <scheme val="major"/>
    </font>
    <font>
      <sz val="14"/>
      <color rgb="FFFF0000"/>
      <name val="Calibri"/>
      <family val="2"/>
      <scheme val="minor"/>
    </font>
    <font>
      <u/>
      <sz val="11"/>
      <color theme="10"/>
      <name val="Calibri"/>
      <family val="2"/>
      <scheme val="minor"/>
    </font>
    <font>
      <b/>
      <sz val="11"/>
      <color rgb="FFFF0000"/>
      <name val="Calibri"/>
      <family val="2"/>
      <scheme val="minor"/>
    </font>
    <font>
      <sz val="10"/>
      <color theme="1"/>
      <name val="Calibri"/>
      <family val="2"/>
      <scheme val="minor"/>
    </font>
    <font>
      <b/>
      <sz val="20"/>
      <color theme="1"/>
      <name val="Bahnschrift SemiBold"/>
      <family val="2"/>
    </font>
    <font>
      <sz val="11"/>
      <color theme="1"/>
      <name val="Bahnschrift SemiBold"/>
      <family val="2"/>
      <scheme val="major"/>
    </font>
    <font>
      <sz val="11"/>
      <name val="Calibri"/>
      <family val="2"/>
      <scheme val="minor"/>
    </font>
    <font>
      <sz val="11"/>
      <color theme="6"/>
      <name val="Calibri"/>
      <family val="2"/>
      <scheme val="minor"/>
    </font>
    <font>
      <sz val="16"/>
      <color rgb="FFFF0000"/>
      <name val="Calibri"/>
      <family val="2"/>
      <scheme val="minor"/>
    </font>
    <font>
      <b/>
      <sz val="16"/>
      <color rgb="FFFF0000"/>
      <name val="Calibri"/>
      <family val="2"/>
      <scheme val="minor"/>
    </font>
    <font>
      <u/>
      <sz val="14"/>
      <color theme="6" tint="-0.249977111117893"/>
      <name val="Calibri"/>
      <family val="2"/>
      <scheme val="minor"/>
    </font>
    <font>
      <u/>
      <sz val="16"/>
      <color theme="10"/>
      <name val="Calibri"/>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6" tint="0.7999816888943144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6"/>
      </left>
      <right style="thin">
        <color theme="6"/>
      </right>
      <top style="thin">
        <color theme="6"/>
      </top>
      <bottom style="thin">
        <color theme="6"/>
      </bottom>
      <diagonal/>
    </border>
    <border>
      <left style="thin">
        <color theme="6"/>
      </left>
      <right/>
      <top style="thin">
        <color theme="6"/>
      </top>
      <bottom/>
      <diagonal/>
    </border>
    <border>
      <left/>
      <right/>
      <top style="thin">
        <color theme="6"/>
      </top>
      <bottom/>
      <diagonal/>
    </border>
    <border>
      <left/>
      <right style="thin">
        <color theme="6"/>
      </right>
      <top style="thin">
        <color theme="6"/>
      </top>
      <bottom/>
      <diagonal/>
    </border>
    <border>
      <left style="thin">
        <color theme="6"/>
      </left>
      <right/>
      <top/>
      <bottom/>
      <diagonal/>
    </border>
    <border>
      <left/>
      <right style="thin">
        <color theme="6"/>
      </right>
      <top/>
      <bottom/>
      <diagonal/>
    </border>
    <border>
      <left style="thin">
        <color theme="6"/>
      </left>
      <right/>
      <top/>
      <bottom style="thin">
        <color theme="6"/>
      </bottom>
      <diagonal/>
    </border>
    <border>
      <left/>
      <right/>
      <top/>
      <bottom style="thin">
        <color theme="6"/>
      </bottom>
      <diagonal/>
    </border>
    <border>
      <left/>
      <right style="thin">
        <color theme="6"/>
      </right>
      <top/>
      <bottom style="thin">
        <color theme="6"/>
      </bottom>
      <diagonal/>
    </border>
    <border>
      <left style="thin">
        <color theme="1"/>
      </left>
      <right/>
      <top/>
      <bottom/>
      <diagonal/>
    </border>
    <border>
      <left style="thin">
        <color indexed="64"/>
      </left>
      <right/>
      <top/>
      <bottom/>
      <diagonal/>
    </border>
    <border>
      <left/>
      <right style="thin">
        <color indexed="64"/>
      </right>
      <top/>
      <bottom/>
      <diagonal/>
    </border>
  </borders>
  <cellStyleXfs count="4">
    <xf numFmtId="0" fontId="0" fillId="0" borderId="0"/>
    <xf numFmtId="44" fontId="14" fillId="0" borderId="0" applyFont="0" applyFill="0" applyBorder="0" applyAlignment="0" applyProtection="0"/>
    <xf numFmtId="9" fontId="14" fillId="0" borderId="0" applyFont="0" applyFill="0" applyBorder="0" applyAlignment="0" applyProtection="0"/>
    <xf numFmtId="0" fontId="26" fillId="0" borderId="0" applyNumberFormat="0" applyFill="0" applyBorder="0" applyAlignment="0" applyProtection="0"/>
  </cellStyleXfs>
  <cellXfs count="200">
    <xf numFmtId="0" fontId="0" fillId="0" borderId="0" xfId="0"/>
    <xf numFmtId="0" fontId="1" fillId="0" borderId="0" xfId="0" applyFont="1"/>
    <xf numFmtId="0" fontId="3" fillId="0" borderId="0" xfId="0" applyFont="1"/>
    <xf numFmtId="0" fontId="6" fillId="0" borderId="0" xfId="0" applyFont="1"/>
    <xf numFmtId="0" fontId="7" fillId="0" borderId="0" xfId="0" applyFont="1"/>
    <xf numFmtId="0" fontId="8" fillId="0" borderId="0" xfId="0" applyFont="1"/>
    <xf numFmtId="44" fontId="0" fillId="0" borderId="1" xfId="0" applyNumberFormat="1" applyBorder="1"/>
    <xf numFmtId="0" fontId="11" fillId="0" borderId="0" xfId="0" applyFont="1"/>
    <xf numFmtId="44" fontId="0" fillId="0" borderId="0" xfId="0" applyNumberFormat="1"/>
    <xf numFmtId="0" fontId="2" fillId="0" borderId="0" xfId="0" applyFont="1" applyAlignment="1">
      <alignment horizontal="left"/>
    </xf>
    <xf numFmtId="0" fontId="2" fillId="0" borderId="1" xfId="0" applyFont="1" applyBorder="1" applyAlignment="1">
      <alignment horizontal="left"/>
    </xf>
    <xf numFmtId="0" fontId="6" fillId="0" borderId="0" xfId="0" applyFont="1" applyAlignment="1">
      <alignment horizontal="left"/>
    </xf>
    <xf numFmtId="0" fontId="8" fillId="0" borderId="1" xfId="0" applyFont="1" applyBorder="1" applyAlignment="1">
      <alignment horizontal="center" vertical="center"/>
    </xf>
    <xf numFmtId="0" fontId="8" fillId="0" borderId="2" xfId="0" applyFont="1" applyBorder="1"/>
    <xf numFmtId="0" fontId="0" fillId="0" borderId="0" xfId="0" applyAlignment="1">
      <alignment horizontal="left"/>
    </xf>
    <xf numFmtId="0" fontId="8" fillId="0" borderId="2"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44" fontId="0" fillId="2" borderId="1" xfId="0" applyNumberFormat="1" applyFill="1" applyBorder="1"/>
    <xf numFmtId="0" fontId="0" fillId="2" borderId="7" xfId="0" applyFill="1" applyBorder="1"/>
    <xf numFmtId="44" fontId="0" fillId="2" borderId="7" xfId="0" applyNumberFormat="1" applyFill="1" applyBorder="1"/>
    <xf numFmtId="0" fontId="2" fillId="0" borderId="11" xfId="0" applyFont="1" applyBorder="1" applyAlignment="1">
      <alignment horizontal="left"/>
    </xf>
    <xf numFmtId="0" fontId="0" fillId="0" borderId="8" xfId="0" applyBorder="1"/>
    <xf numFmtId="0" fontId="0" fillId="0" borderId="1" xfId="0" applyBorder="1"/>
    <xf numFmtId="44" fontId="2" fillId="0" borderId="11" xfId="0" applyNumberFormat="1" applyFont="1" applyBorder="1"/>
    <xf numFmtId="0" fontId="2" fillId="0" borderId="0" xfId="0" applyFont="1"/>
    <xf numFmtId="0" fontId="15" fillId="0" borderId="0" xfId="0" applyFont="1"/>
    <xf numFmtId="0" fontId="14" fillId="0" borderId="0" xfId="0" applyFont="1"/>
    <xf numFmtId="0" fontId="14" fillId="0" borderId="0" xfId="0" applyFont="1" applyAlignment="1">
      <alignment vertical="center"/>
    </xf>
    <xf numFmtId="0" fontId="2" fillId="2" borderId="0" xfId="0" applyFont="1" applyFill="1"/>
    <xf numFmtId="0" fontId="0" fillId="2" borderId="0" xfId="0" applyFill="1"/>
    <xf numFmtId="0" fontId="12" fillId="2" borderId="0" xfId="0" applyFont="1" applyFill="1"/>
    <xf numFmtId="0" fontId="0" fillId="0" borderId="0" xfId="0" applyAlignment="1">
      <alignment horizontal="justify" vertical="center"/>
    </xf>
    <xf numFmtId="0" fontId="8" fillId="0" borderId="5" xfId="0" applyFont="1" applyBorder="1" applyAlignment="1">
      <alignment horizontal="center" vertical="center" wrapText="1"/>
    </xf>
    <xf numFmtId="0" fontId="8" fillId="0" borderId="1" xfId="0" applyFont="1" applyBorder="1" applyAlignment="1">
      <alignment horizontal="center" vertical="center" wrapText="1"/>
    </xf>
    <xf numFmtId="0" fontId="0" fillId="0" borderId="0" xfId="0" applyAlignment="1">
      <alignment horizontal="left" vertical="center"/>
    </xf>
    <xf numFmtId="0" fontId="17" fillId="0" borderId="0" xfId="0" applyFont="1"/>
    <xf numFmtId="0" fontId="18" fillId="0" borderId="0" xfId="0" applyFont="1"/>
    <xf numFmtId="0" fontId="0" fillId="0" borderId="0" xfId="0" applyAlignment="1">
      <alignment vertical="top"/>
    </xf>
    <xf numFmtId="0" fontId="10" fillId="0" borderId="0" xfId="0" applyFont="1" applyAlignment="1">
      <alignment horizontal="justify" vertical="center"/>
    </xf>
    <xf numFmtId="0" fontId="2" fillId="0" borderId="0" xfId="0" applyFont="1" applyAlignment="1">
      <alignment horizontal="justify" vertical="center"/>
    </xf>
    <xf numFmtId="0" fontId="19" fillId="0" borderId="0" xfId="0" applyFont="1"/>
    <xf numFmtId="0" fontId="0" fillId="0" borderId="0" xfId="0" applyAlignment="1">
      <alignment horizontal="left" vertical="top"/>
    </xf>
    <xf numFmtId="0" fontId="0" fillId="0" borderId="0" xfId="0" applyAlignment="1">
      <alignment horizontal="right"/>
    </xf>
    <xf numFmtId="0" fontId="20" fillId="0" borderId="0" xfId="0" applyFont="1"/>
    <xf numFmtId="0" fontId="0" fillId="0" borderId="0" xfId="0" applyAlignment="1">
      <alignment vertical="center"/>
    </xf>
    <xf numFmtId="0" fontId="0" fillId="0" borderId="0" xfId="0" applyAlignment="1">
      <alignment horizontal="left" vertical="top" wrapText="1"/>
    </xf>
    <xf numFmtId="0" fontId="0" fillId="0" borderId="0" xfId="0" applyAlignment="1">
      <alignment horizontal="center"/>
    </xf>
    <xf numFmtId="44" fontId="2" fillId="2" borderId="0" xfId="0" applyNumberFormat="1" applyFont="1" applyFill="1"/>
    <xf numFmtId="0" fontId="16" fillId="0" borderId="0" xfId="0" applyFont="1" applyAlignment="1">
      <alignment vertical="top" wrapText="1"/>
    </xf>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2" fillId="0" borderId="0" xfId="0" applyFont="1" applyAlignment="1">
      <alignment horizontal="left" vertical="center"/>
    </xf>
    <xf numFmtId="0" fontId="22" fillId="0" borderId="0" xfId="0" applyFont="1" applyAlignment="1">
      <alignment horizontal="left" vertical="top"/>
    </xf>
    <xf numFmtId="0" fontId="2" fillId="0" borderId="0" xfId="0" applyFont="1" applyAlignment="1">
      <alignment horizontal="left" vertical="top"/>
    </xf>
    <xf numFmtId="0" fontId="23" fillId="0" borderId="0" xfId="0" applyFont="1"/>
    <xf numFmtId="0" fontId="0" fillId="0" borderId="0" xfId="0">
      <extLst>
        <ext xmlns:xfpb="http://schemas.microsoft.com/office/spreadsheetml/2022/featurepropertybag" uri="{C7286773-470A-42A8-94C5-96B5CB345126}">
          <xfpb:xfComplement i="0"/>
        </ext>
      </extLst>
    </xf>
    <xf numFmtId="0" fontId="24" fillId="0" borderId="0" xfId="0" applyFont="1"/>
    <xf numFmtId="0" fontId="0" fillId="0" borderId="27" xfId="0" applyBorder="1"/>
    <xf numFmtId="9" fontId="0" fillId="0" borderId="0" xfId="2" applyFont="1"/>
    <xf numFmtId="14" fontId="0" fillId="2" borderId="18" xfId="0" applyNumberFormat="1" applyFill="1" applyBorder="1" applyAlignment="1" applyProtection="1">
      <alignment horizontal="left"/>
      <protection locked="0"/>
    </xf>
    <xf numFmtId="0" fontId="0" fillId="2" borderId="18" xfId="0" applyFill="1" applyBorder="1" applyProtection="1">
      <protection locked="0"/>
      <extLst>
        <ext xmlns:xfpb="http://schemas.microsoft.com/office/spreadsheetml/2022/featurepropertybag" uri="{C7286773-470A-42A8-94C5-96B5CB345126}">
          <xfpb:xfComplement i="0"/>
        </ext>
      </extLst>
    </xf>
    <xf numFmtId="0" fontId="0" fillId="0" borderId="0" xfId="0" applyAlignment="1">
      <alignment vertical="top" wrapText="1"/>
    </xf>
    <xf numFmtId="0" fontId="0" fillId="0" borderId="0" xfId="0" applyAlignment="1">
      <alignment horizontal="right" vertical="center"/>
    </xf>
    <xf numFmtId="0" fontId="27" fillId="0" borderId="0" xfId="0" applyFont="1"/>
    <xf numFmtId="0" fontId="0" fillId="0" borderId="28" xfId="0" applyBorder="1"/>
    <xf numFmtId="0" fontId="0" fillId="0" borderId="0" xfId="0" applyAlignment="1">
      <alignment horizontal="center" vertical="top" wrapText="1"/>
    </xf>
    <xf numFmtId="0" fontId="2" fillId="0" borderId="1" xfId="0" applyFont="1" applyBorder="1" applyAlignment="1">
      <alignment horizontal="center" vertical="top" wrapText="1"/>
    </xf>
    <xf numFmtId="0" fontId="0" fillId="0" borderId="1" xfId="0" applyBorder="1" applyAlignment="1">
      <alignment horizontal="center" vertical="top" wrapText="1"/>
    </xf>
    <xf numFmtId="0" fontId="0" fillId="0" borderId="1" xfId="0" applyBorder="1" applyAlignment="1">
      <alignment horizontal="center"/>
    </xf>
    <xf numFmtId="0" fontId="0" fillId="2" borderId="1" xfId="0" applyFill="1" applyBorder="1" applyAlignment="1">
      <alignment horizontal="center"/>
    </xf>
    <xf numFmtId="1" fontId="0" fillId="2" borderId="1" xfId="0" applyNumberFormat="1" applyFill="1" applyBorder="1" applyAlignment="1">
      <alignment horizontal="center"/>
    </xf>
    <xf numFmtId="0" fontId="2" fillId="0" borderId="28" xfId="0" applyFont="1" applyBorder="1"/>
    <xf numFmtId="0" fontId="0" fillId="0" borderId="28" xfId="0" applyBorder="1">
      <extLst>
        <ext xmlns:xfpb="http://schemas.microsoft.com/office/spreadsheetml/2022/featurepropertybag" uri="{C7286773-470A-42A8-94C5-96B5CB345126}">
          <xfpb:xfComplement i="0"/>
        </ext>
      </extLst>
    </xf>
    <xf numFmtId="0" fontId="0" fillId="0" borderId="29" xfId="0" applyBorder="1"/>
    <xf numFmtId="0" fontId="21" fillId="0" borderId="0" xfId="0" applyFont="1"/>
    <xf numFmtId="0" fontId="29" fillId="0" borderId="0" xfId="0" applyFont="1"/>
    <xf numFmtId="0" fontId="30" fillId="0" borderId="0" xfId="0" applyFont="1"/>
    <xf numFmtId="49" fontId="0" fillId="0" borderId="0" xfId="0" applyNumberFormat="1" applyAlignment="1">
      <alignment horizontal="right"/>
    </xf>
    <xf numFmtId="0" fontId="28" fillId="0" borderId="0" xfId="0" applyFont="1"/>
    <xf numFmtId="0" fontId="31" fillId="0" borderId="0" xfId="0" applyFont="1"/>
    <xf numFmtId="0" fontId="31" fillId="0" borderId="0" xfId="0" applyFont="1" applyAlignment="1">
      <alignment horizontal="left"/>
    </xf>
    <xf numFmtId="0" fontId="32" fillId="0" borderId="0" xfId="0" applyFont="1"/>
    <xf numFmtId="0" fontId="32" fillId="0" borderId="0" xfId="0" applyFont="1" applyAlignment="1">
      <alignment horizontal="left"/>
    </xf>
    <xf numFmtId="0" fontId="0" fillId="5" borderId="1" xfId="0" applyFill="1" applyBorder="1" applyAlignment="1" applyProtection="1">
      <alignment horizontal="center"/>
      <protection locked="0"/>
    </xf>
    <xf numFmtId="0" fontId="0" fillId="0" borderId="0" xfId="0" applyAlignment="1">
      <alignment horizontal="center" vertical="center"/>
    </xf>
    <xf numFmtId="0" fontId="20" fillId="0" borderId="0" xfId="0" applyFont="1" applyAlignment="1">
      <alignment vertical="top" wrapText="1"/>
    </xf>
    <xf numFmtId="0" fontId="20" fillId="0" borderId="0" xfId="0" applyFont="1" applyAlignment="1">
      <alignment vertical="top"/>
    </xf>
    <xf numFmtId="1" fontId="0" fillId="0" borderId="0" xfId="0" applyNumberFormat="1" applyAlignment="1">
      <alignment horizontal="left"/>
    </xf>
    <xf numFmtId="14" fontId="2" fillId="0" borderId="0" xfId="0" applyNumberFormat="1" applyFont="1" applyAlignment="1">
      <alignment horizontal="left"/>
    </xf>
    <xf numFmtId="0" fontId="4" fillId="0" borderId="0" xfId="0" applyFont="1"/>
    <xf numFmtId="0" fontId="8" fillId="5" borderId="5" xfId="0" applyFont="1" applyFill="1" applyBorder="1" applyAlignment="1" applyProtection="1">
      <alignment shrinkToFit="1"/>
      <protection locked="0"/>
    </xf>
    <xf numFmtId="0" fontId="8" fillId="5" borderId="1" xfId="0" applyFont="1" applyFill="1" applyBorder="1" applyAlignment="1" applyProtection="1">
      <alignment shrinkToFit="1"/>
      <protection locked="0"/>
    </xf>
    <xf numFmtId="0" fontId="8" fillId="5" borderId="6" xfId="0" applyFont="1" applyFill="1" applyBorder="1" applyAlignment="1" applyProtection="1">
      <alignment shrinkToFit="1"/>
      <protection locked="0"/>
    </xf>
    <xf numFmtId="0" fontId="8" fillId="5" borderId="5" xfId="0" applyFont="1" applyFill="1" applyBorder="1" applyProtection="1">
      <protection locked="0"/>
    </xf>
    <xf numFmtId="1" fontId="0" fillId="0" borderId="0" xfId="0" applyNumberFormat="1"/>
    <xf numFmtId="0" fontId="8" fillId="5" borderId="6" xfId="0" applyFont="1" applyFill="1" applyBorder="1" applyAlignment="1" applyProtection="1">
      <alignment horizontal="right" shrinkToFit="1"/>
      <protection locked="0"/>
    </xf>
    <xf numFmtId="0" fontId="15" fillId="0" borderId="0" xfId="0" applyFont="1" applyAlignment="1">
      <alignment horizontal="left"/>
    </xf>
    <xf numFmtId="0" fontId="0" fillId="5" borderId="1" xfId="0" applyFill="1" applyBorder="1" applyAlignment="1" applyProtection="1">
      <alignment wrapText="1"/>
      <protection locked="0"/>
    </xf>
    <xf numFmtId="44" fontId="0" fillId="5" borderId="1" xfId="0" applyNumberFormat="1" applyFill="1" applyBorder="1" applyProtection="1">
      <protection locked="0"/>
    </xf>
    <xf numFmtId="0" fontId="0" fillId="5" borderId="1" xfId="0" applyFill="1" applyBorder="1" applyProtection="1">
      <protection locked="0"/>
    </xf>
    <xf numFmtId="0" fontId="12" fillId="0" borderId="0" xfId="0" applyFont="1"/>
    <xf numFmtId="164" fontId="0" fillId="0" borderId="0" xfId="0" applyNumberFormat="1"/>
    <xf numFmtId="44" fontId="12" fillId="2" borderId="0" xfId="1" applyFont="1" applyFill="1" applyAlignment="1" applyProtection="1"/>
    <xf numFmtId="0" fontId="4" fillId="0" borderId="0" xfId="0" applyFont="1" applyAlignment="1">
      <alignment horizontal="left" vertical="top" wrapText="1"/>
    </xf>
    <xf numFmtId="0" fontId="5" fillId="0" borderId="0" xfId="0" applyFont="1"/>
    <xf numFmtId="0" fontId="0" fillId="0" borderId="0" xfId="0" applyAlignment="1">
      <alignment vertical="center" wrapText="1"/>
    </xf>
    <xf numFmtId="0" fontId="5" fillId="0" borderId="0" xfId="0" applyFont="1" applyAlignment="1">
      <alignment vertical="center"/>
    </xf>
    <xf numFmtId="44" fontId="0" fillId="0" borderId="0" xfId="0" applyNumberFormat="1" applyAlignment="1">
      <alignment horizontal="right"/>
    </xf>
    <xf numFmtId="164" fontId="2" fillId="0" borderId="0" xfId="0" applyNumberFormat="1" applyFont="1" applyAlignment="1">
      <alignment horizontal="right"/>
    </xf>
    <xf numFmtId="0" fontId="28" fillId="4" borderId="0" xfId="0" applyFont="1" applyFill="1" applyAlignment="1" applyProtection="1">
      <alignment horizontal="center" vertical="center"/>
      <protection locked="0"/>
    </xf>
    <xf numFmtId="0" fontId="28" fillId="4" borderId="0" xfId="0" applyFont="1" applyFill="1" applyAlignment="1" applyProtection="1">
      <alignment horizontal="center"/>
      <protection locked="0"/>
    </xf>
    <xf numFmtId="0" fontId="0" fillId="4" borderId="0" xfId="0" applyFill="1" applyAlignment="1" applyProtection="1">
      <alignment horizontal="center" vertical="center"/>
      <protection locked="0"/>
    </xf>
    <xf numFmtId="0" fontId="0" fillId="0" borderId="11" xfId="0" applyBorder="1"/>
    <xf numFmtId="0" fontId="0" fillId="5" borderId="1" xfId="0" applyFill="1" applyBorder="1" applyAlignment="1" applyProtection="1">
      <alignment horizontal="center" vertical="center"/>
      <protection locked="0"/>
    </xf>
    <xf numFmtId="0" fontId="0" fillId="6" borderId="1" xfId="0" applyFill="1" applyBorder="1" applyAlignment="1">
      <alignment horizontal="center" vertical="center" wrapText="1"/>
    </xf>
    <xf numFmtId="0" fontId="8" fillId="5" borderId="5" xfId="0" applyFont="1" applyFill="1" applyBorder="1" applyAlignment="1" applyProtection="1">
      <alignment horizontal="center" vertical="center"/>
      <protection locked="0"/>
    </xf>
    <xf numFmtId="0" fontId="2" fillId="0" borderId="1" xfId="0" applyFont="1" applyBorder="1" applyAlignment="1">
      <alignment horizontal="center" vertical="top" wrapText="1"/>
    </xf>
    <xf numFmtId="0" fontId="16" fillId="0" borderId="0" xfId="0" applyFont="1" applyAlignment="1">
      <alignment horizontal="left" vertical="center" wrapText="1"/>
    </xf>
    <xf numFmtId="14" fontId="0" fillId="4" borderId="2" xfId="0" applyNumberFormat="1" applyFill="1" applyBorder="1" applyAlignment="1" applyProtection="1">
      <alignment horizontal="center" vertical="top"/>
      <protection locked="0"/>
    </xf>
    <xf numFmtId="14" fontId="0" fillId="4" borderId="4" xfId="0" applyNumberFormat="1" applyFill="1" applyBorder="1" applyAlignment="1" applyProtection="1">
      <alignment horizontal="center" vertical="top"/>
      <protection locked="0"/>
    </xf>
    <xf numFmtId="14" fontId="0" fillId="4" borderId="3" xfId="0" applyNumberFormat="1" applyFill="1" applyBorder="1" applyAlignment="1" applyProtection="1">
      <alignment horizontal="center" vertical="top"/>
      <protection locked="0"/>
    </xf>
    <xf numFmtId="0" fontId="16" fillId="0" borderId="0" xfId="0" applyFont="1" applyAlignment="1">
      <alignment horizontal="left" wrapText="1"/>
    </xf>
    <xf numFmtId="0" fontId="16" fillId="0" borderId="0" xfId="0" applyFont="1" applyAlignment="1">
      <alignment horizontal="left" vertical="top" wrapText="1"/>
    </xf>
    <xf numFmtId="0" fontId="0" fillId="4" borderId="2" xfId="0" applyFill="1" applyBorder="1" applyAlignment="1" applyProtection="1">
      <alignment horizontal="left" vertical="top"/>
      <protection locked="0"/>
    </xf>
    <xf numFmtId="0" fontId="0" fillId="4" borderId="4" xfId="0" applyFill="1" applyBorder="1" applyAlignment="1" applyProtection="1">
      <alignment horizontal="left" vertical="top"/>
      <protection locked="0"/>
    </xf>
    <xf numFmtId="0" fontId="0" fillId="4" borderId="3" xfId="0" applyFill="1" applyBorder="1" applyAlignment="1" applyProtection="1">
      <alignment horizontal="left" vertical="top"/>
      <protection locked="0"/>
    </xf>
    <xf numFmtId="0" fontId="26" fillId="4" borderId="2" xfId="3" applyFill="1" applyBorder="1" applyAlignment="1" applyProtection="1">
      <alignment horizontal="left" vertical="top"/>
      <protection locked="0"/>
    </xf>
    <xf numFmtId="49" fontId="0" fillId="4" borderId="2" xfId="0" applyNumberFormat="1" applyFill="1" applyBorder="1" applyAlignment="1" applyProtection="1">
      <alignment horizontal="left" vertical="top"/>
      <protection locked="0"/>
    </xf>
    <xf numFmtId="49" fontId="0" fillId="4" borderId="4" xfId="0" applyNumberFormat="1" applyFill="1" applyBorder="1" applyAlignment="1" applyProtection="1">
      <alignment horizontal="left" vertical="top"/>
      <protection locked="0"/>
    </xf>
    <xf numFmtId="49" fontId="0" fillId="4" borderId="3" xfId="0" applyNumberFormat="1" applyFill="1" applyBorder="1" applyAlignment="1" applyProtection="1">
      <alignment horizontal="left" vertical="top"/>
      <protection locked="0"/>
    </xf>
    <xf numFmtId="0" fontId="0" fillId="0" borderId="0" xfId="0" applyAlignment="1">
      <alignment horizontal="center" vertical="center"/>
    </xf>
    <xf numFmtId="0" fontId="0" fillId="4" borderId="2" xfId="0" applyFill="1" applyBorder="1" applyAlignment="1" applyProtection="1">
      <alignment horizontal="left"/>
      <protection locked="0"/>
    </xf>
    <xf numFmtId="0" fontId="0" fillId="4" borderId="4" xfId="0" applyFill="1" applyBorder="1" applyAlignment="1" applyProtection="1">
      <alignment horizontal="left"/>
      <protection locked="0"/>
    </xf>
    <xf numFmtId="0" fontId="0" fillId="4" borderId="3" xfId="0" applyFill="1" applyBorder="1" applyAlignment="1" applyProtection="1">
      <alignment horizontal="left"/>
      <protection locked="0"/>
    </xf>
    <xf numFmtId="0" fontId="0" fillId="0" borderId="0" xfId="0" applyAlignment="1">
      <alignment horizontal="left" wrapText="1"/>
    </xf>
    <xf numFmtId="14" fontId="0" fillId="4" borderId="2" xfId="0" applyNumberFormat="1" applyFill="1" applyBorder="1" applyAlignment="1" applyProtection="1">
      <alignment horizontal="left" vertical="top"/>
      <protection locked="0"/>
    </xf>
    <xf numFmtId="14" fontId="0" fillId="4" borderId="4" xfId="0" applyNumberFormat="1" applyFill="1" applyBorder="1" applyAlignment="1" applyProtection="1">
      <alignment horizontal="left" vertical="top"/>
      <protection locked="0"/>
    </xf>
    <xf numFmtId="14" fontId="0" fillId="4" borderId="3" xfId="0" applyNumberFormat="1" applyFill="1" applyBorder="1" applyAlignment="1" applyProtection="1">
      <alignment horizontal="left" vertical="top"/>
      <protection locked="0"/>
    </xf>
    <xf numFmtId="1" fontId="0" fillId="4" borderId="2" xfId="0" applyNumberFormat="1" applyFill="1" applyBorder="1" applyAlignment="1" applyProtection="1">
      <alignment horizontal="left" vertical="top"/>
      <protection locked="0"/>
    </xf>
    <xf numFmtId="1" fontId="0" fillId="4" borderId="4" xfId="0" applyNumberFormat="1" applyFill="1" applyBorder="1" applyAlignment="1" applyProtection="1">
      <alignment horizontal="left" vertical="top"/>
      <protection locked="0"/>
    </xf>
    <xf numFmtId="1" fontId="0" fillId="4" borderId="3" xfId="0" applyNumberFormat="1" applyFill="1" applyBorder="1" applyAlignment="1" applyProtection="1">
      <alignment horizontal="left" vertical="top"/>
      <protection locked="0"/>
    </xf>
    <xf numFmtId="1" fontId="0" fillId="4" borderId="12" xfId="0" applyNumberFormat="1" applyFill="1" applyBorder="1" applyAlignment="1" applyProtection="1">
      <alignment horizontal="left" vertical="top" wrapText="1"/>
      <protection locked="0"/>
    </xf>
    <xf numFmtId="1" fontId="0" fillId="4" borderId="13" xfId="0" applyNumberFormat="1" applyFill="1" applyBorder="1" applyAlignment="1" applyProtection="1">
      <alignment horizontal="left" vertical="top" wrapText="1"/>
      <protection locked="0"/>
    </xf>
    <xf numFmtId="1" fontId="0" fillId="4" borderId="14" xfId="0" applyNumberFormat="1" applyFill="1" applyBorder="1" applyAlignment="1" applyProtection="1">
      <alignment horizontal="left" vertical="top" wrapText="1"/>
      <protection locked="0"/>
    </xf>
    <xf numFmtId="1" fontId="0" fillId="4" borderId="28" xfId="0" applyNumberFormat="1" applyFill="1" applyBorder="1" applyAlignment="1" applyProtection="1">
      <alignment horizontal="left" vertical="top" wrapText="1"/>
      <protection locked="0"/>
    </xf>
    <xf numFmtId="1" fontId="0" fillId="4" borderId="0" xfId="0" applyNumberFormat="1" applyFill="1" applyAlignment="1" applyProtection="1">
      <alignment horizontal="left" vertical="top" wrapText="1"/>
      <protection locked="0"/>
    </xf>
    <xf numFmtId="1" fontId="0" fillId="4" borderId="29" xfId="0" applyNumberFormat="1" applyFill="1" applyBorder="1" applyAlignment="1" applyProtection="1">
      <alignment horizontal="left" vertical="top" wrapText="1"/>
      <protection locked="0"/>
    </xf>
    <xf numFmtId="1" fontId="0" fillId="4" borderId="15" xfId="0" applyNumberFormat="1" applyFill="1" applyBorder="1" applyAlignment="1" applyProtection="1">
      <alignment horizontal="left" vertical="top" wrapText="1"/>
      <protection locked="0"/>
    </xf>
    <xf numFmtId="1" fontId="0" fillId="4" borderId="16" xfId="0" applyNumberFormat="1" applyFill="1" applyBorder="1" applyAlignment="1" applyProtection="1">
      <alignment horizontal="left" vertical="top" wrapText="1"/>
      <protection locked="0"/>
    </xf>
    <xf numFmtId="1" fontId="0" fillId="4" borderId="17" xfId="0" applyNumberFormat="1" applyFill="1" applyBorder="1" applyAlignment="1" applyProtection="1">
      <alignment horizontal="left" vertical="top" wrapText="1"/>
      <protection locked="0"/>
    </xf>
    <xf numFmtId="14" fontId="0" fillId="3" borderId="0" xfId="0" applyNumberFormat="1" applyFill="1" applyAlignment="1">
      <alignment horizontal="left"/>
    </xf>
    <xf numFmtId="0" fontId="36" fillId="5" borderId="0" xfId="3" applyFont="1" applyFill="1" applyAlignment="1" applyProtection="1">
      <alignment horizontal="left"/>
      <protection locked="0"/>
    </xf>
    <xf numFmtId="0" fontId="36" fillId="5" borderId="0" xfId="3" applyFont="1" applyFill="1" applyProtection="1">
      <protection locked="0"/>
    </xf>
    <xf numFmtId="0" fontId="34" fillId="0" borderId="0" xfId="0" applyFont="1" applyAlignment="1">
      <alignment horizontal="left" vertical="top"/>
    </xf>
    <xf numFmtId="0" fontId="33" fillId="0" borderId="0" xfId="0" applyFont="1" applyAlignment="1">
      <alignment horizontal="left" vertical="top"/>
    </xf>
    <xf numFmtId="0" fontId="0" fillId="0" borderId="2"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0" fontId="20" fillId="0" borderId="0" xfId="0" applyFont="1" applyAlignment="1">
      <alignment horizontal="left" vertical="top" wrapText="1"/>
    </xf>
    <xf numFmtId="0" fontId="0" fillId="0" borderId="0" xfId="0" applyAlignment="1">
      <alignment horizontal="left" vertical="top" wrapText="1"/>
    </xf>
    <xf numFmtId="0" fontId="2" fillId="0" borderId="9" xfId="0" applyFont="1" applyBorder="1" applyAlignment="1">
      <alignment vertical="top" wrapText="1"/>
    </xf>
    <xf numFmtId="0" fontId="2" fillId="0" borderId="10" xfId="0" applyFont="1" applyBorder="1" applyAlignment="1">
      <alignment vertical="top" wrapText="1"/>
    </xf>
    <xf numFmtId="44" fontId="12" fillId="2" borderId="0" xfId="1" applyFont="1" applyFill="1" applyAlignment="1" applyProtection="1">
      <alignment horizontal="center"/>
    </xf>
    <xf numFmtId="0" fontId="4" fillId="0" borderId="0" xfId="0" applyFont="1" applyAlignment="1">
      <alignment horizontal="left" vertical="top" wrapText="1"/>
    </xf>
    <xf numFmtId="14" fontId="0" fillId="5" borderId="2" xfId="0" applyNumberFormat="1" applyFill="1" applyBorder="1" applyAlignment="1" applyProtection="1">
      <alignment horizontal="center"/>
      <protection locked="0"/>
    </xf>
    <xf numFmtId="14" fontId="0" fillId="5" borderId="3" xfId="0" applyNumberFormat="1" applyFill="1" applyBorder="1" applyAlignment="1" applyProtection="1">
      <alignment horizontal="center"/>
      <protection locked="0"/>
    </xf>
    <xf numFmtId="0" fontId="0" fillId="0" borderId="0" xfId="0" applyAlignment="1">
      <alignment horizontal="left" vertical="center" wrapText="1"/>
    </xf>
    <xf numFmtId="0" fontId="0" fillId="0" borderId="0" xfId="0" applyAlignment="1">
      <alignment horizontal="left" vertical="center"/>
    </xf>
    <xf numFmtId="0" fontId="0" fillId="0" borderId="12" xfId="0" applyBorder="1" applyAlignment="1">
      <alignment horizontal="center" vertical="center" wrapText="1"/>
    </xf>
    <xf numFmtId="0" fontId="0" fillId="0" borderId="14" xfId="0" applyBorder="1" applyAlignment="1">
      <alignment horizontal="center" vertical="center" wrapText="1"/>
    </xf>
    <xf numFmtId="0" fontId="0" fillId="0" borderId="28" xfId="0" applyBorder="1" applyAlignment="1">
      <alignment horizontal="center" vertical="center" wrapText="1"/>
    </xf>
    <xf numFmtId="0" fontId="0" fillId="0" borderId="29" xfId="0" applyBorder="1" applyAlignment="1">
      <alignment horizontal="center" vertical="center" wrapText="1"/>
    </xf>
    <xf numFmtId="0" fontId="0" fillId="0" borderId="15" xfId="0" applyBorder="1" applyAlignment="1">
      <alignment horizontal="center" vertical="center" wrapText="1"/>
    </xf>
    <xf numFmtId="0" fontId="0" fillId="0" borderId="17" xfId="0" applyBorder="1" applyAlignment="1">
      <alignment horizontal="center" vertical="center" wrapText="1"/>
    </xf>
    <xf numFmtId="0" fontId="2" fillId="0" borderId="0" xfId="0" applyFont="1" applyAlignment="1">
      <alignment horizontal="left" vertical="top"/>
    </xf>
    <xf numFmtId="0" fontId="0" fillId="0" borderId="0" xfId="0" applyAlignment="1">
      <alignment horizontal="left" vertical="top"/>
    </xf>
    <xf numFmtId="164" fontId="2" fillId="0" borderId="0" xfId="0" applyNumberFormat="1" applyFont="1" applyAlignment="1">
      <alignment horizontal="left" vertical="top"/>
    </xf>
    <xf numFmtId="14" fontId="2" fillId="0" borderId="0" xfId="0" applyNumberFormat="1" applyFont="1" applyAlignment="1">
      <alignment horizontal="left" vertical="top"/>
    </xf>
    <xf numFmtId="0" fontId="2" fillId="0" borderId="0" xfId="0" applyFont="1" applyAlignment="1">
      <alignment horizontal="left" vertical="center"/>
    </xf>
    <xf numFmtId="1" fontId="0" fillId="0" borderId="0" xfId="0" applyNumberFormat="1" applyAlignment="1">
      <alignment horizontal="left" vertical="top"/>
    </xf>
    <xf numFmtId="0" fontId="22" fillId="0" borderId="0" xfId="0" applyFont="1" applyAlignment="1">
      <alignment horizontal="left" vertical="top"/>
    </xf>
    <xf numFmtId="164" fontId="2" fillId="2" borderId="0" xfId="0" applyNumberFormat="1" applyFont="1" applyFill="1" applyAlignment="1">
      <alignment horizontal="left" vertical="center"/>
    </xf>
    <xf numFmtId="0" fontId="0" fillId="2" borderId="19" xfId="0" applyFill="1" applyBorder="1" applyAlignment="1" applyProtection="1">
      <alignment horizontal="center" wrapText="1"/>
      <protection locked="0"/>
    </xf>
    <xf numFmtId="0" fontId="0" fillId="2" borderId="20" xfId="0" applyFill="1" applyBorder="1" applyAlignment="1" applyProtection="1">
      <alignment horizontal="center" wrapText="1"/>
      <protection locked="0"/>
    </xf>
    <xf numFmtId="0" fontId="0" fillId="2" borderId="21" xfId="0" applyFill="1" applyBorder="1" applyAlignment="1" applyProtection="1">
      <alignment horizontal="center" wrapText="1"/>
      <protection locked="0"/>
    </xf>
    <xf numFmtId="0" fontId="0" fillId="2" borderId="22" xfId="0" applyFill="1" applyBorder="1" applyAlignment="1" applyProtection="1">
      <alignment horizontal="center" wrapText="1"/>
      <protection locked="0"/>
    </xf>
    <xf numFmtId="0" fontId="0" fillId="2" borderId="0" xfId="0" applyFill="1" applyAlignment="1" applyProtection="1">
      <alignment horizontal="center" wrapText="1"/>
      <protection locked="0"/>
    </xf>
    <xf numFmtId="0" fontId="0" fillId="2" borderId="23" xfId="0" applyFill="1" applyBorder="1" applyAlignment="1" applyProtection="1">
      <alignment horizontal="center" wrapText="1"/>
      <protection locked="0"/>
    </xf>
    <xf numFmtId="0" fontId="0" fillId="2" borderId="24" xfId="0" applyFill="1" applyBorder="1" applyAlignment="1" applyProtection="1">
      <alignment horizontal="center" wrapText="1"/>
      <protection locked="0"/>
    </xf>
    <xf numFmtId="0" fontId="0" fillId="2" borderId="25" xfId="0" applyFill="1" applyBorder="1" applyAlignment="1" applyProtection="1">
      <alignment horizontal="center" wrapText="1"/>
      <protection locked="0"/>
    </xf>
    <xf numFmtId="0" fontId="0" fillId="2" borderId="26" xfId="0" applyFill="1" applyBorder="1" applyAlignment="1" applyProtection="1">
      <alignment horizontal="center" wrapText="1"/>
      <protection locked="0"/>
    </xf>
    <xf numFmtId="0" fontId="0" fillId="0" borderId="12"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7" xfId="0" applyBorder="1" applyAlignment="1">
      <alignment horizontal="center" vertical="center"/>
    </xf>
  </cellXfs>
  <cellStyles count="4">
    <cellStyle name="Link" xfId="3" builtinId="8"/>
    <cellStyle name="Prozent" xfId="2" builtinId="5"/>
    <cellStyle name="Standard" xfId="0" builtinId="0"/>
    <cellStyle name="Währung" xfId="1" builtinId="4"/>
  </cellStyles>
  <dxfs count="17">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0"/>
      </font>
      <fill>
        <patternFill patternType="none">
          <bgColor auto="1"/>
        </patternFill>
      </fill>
    </dxf>
    <dxf>
      <font>
        <color theme="0"/>
      </font>
      <fill>
        <patternFill patternType="none">
          <bgColor auto="1"/>
        </patternFill>
      </fill>
    </dxf>
    <dxf>
      <font>
        <color theme="0"/>
      </font>
      <fill>
        <patternFill patternType="solid">
          <fgColor theme="0"/>
          <bgColor theme="0"/>
        </patternFill>
      </fill>
    </dxf>
    <dxf>
      <font>
        <color theme="0"/>
      </font>
      <fill>
        <patternFill>
          <fgColor theme="0"/>
          <bgColor theme="0"/>
        </patternFill>
      </fill>
    </dxf>
  </dxfs>
  <tableStyles count="0" defaultTableStyle="TableStyleMedium2" defaultPivotStyle="PivotStyleLight16"/>
  <colors>
    <mruColors>
      <color rgb="FFD9F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695325</xdr:colOff>
      <xdr:row>0</xdr:row>
      <xdr:rowOff>85725</xdr:rowOff>
    </xdr:from>
    <xdr:to>
      <xdr:col>6</xdr:col>
      <xdr:colOff>727047</xdr:colOff>
      <xdr:row>3</xdr:row>
      <xdr:rowOff>175173</xdr:rowOff>
    </xdr:to>
    <xdr:pic>
      <xdr:nvPicPr>
        <xdr:cNvPr id="2" name="Grafik 1">
          <a:extLst>
            <a:ext uri="{FF2B5EF4-FFF2-40B4-BE49-F238E27FC236}">
              <a16:creationId xmlns:a16="http://schemas.microsoft.com/office/drawing/2014/main" id="{CAFEDCAE-80A9-4836-ACB9-879414DDD2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57825" y="85725"/>
          <a:ext cx="1212822" cy="857163"/>
        </a:xfrm>
        <a:prstGeom prst="rect">
          <a:avLst/>
        </a:prstGeom>
      </xdr:spPr>
    </xdr:pic>
    <xdr:clientData/>
  </xdr:twoCellAnchor>
  <xdr:twoCellAnchor editAs="oneCell">
    <xdr:from>
      <xdr:col>4</xdr:col>
      <xdr:colOff>95250</xdr:colOff>
      <xdr:row>19</xdr:row>
      <xdr:rowOff>36635</xdr:rowOff>
    </xdr:from>
    <xdr:to>
      <xdr:col>6</xdr:col>
      <xdr:colOff>0</xdr:colOff>
      <xdr:row>20</xdr:row>
      <xdr:rowOff>2712</xdr:rowOff>
    </xdr:to>
    <xdr:pic>
      <xdr:nvPicPr>
        <xdr:cNvPr id="4" name="Grafik 3">
          <a:extLst>
            <a:ext uri="{FF2B5EF4-FFF2-40B4-BE49-F238E27FC236}">
              <a16:creationId xmlns:a16="http://schemas.microsoft.com/office/drawing/2014/main" id="{B87C3047-7965-34EE-5D24-2BB0320FB875}"/>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22018"/>
        <a:stretch>
          <a:fillRect/>
        </a:stretch>
      </xdr:blipFill>
      <xdr:spPr>
        <a:xfrm>
          <a:off x="3905250" y="6770077"/>
          <a:ext cx="2036885" cy="877164"/>
        </a:xfrm>
        <a:prstGeom prst="rect">
          <a:avLst/>
        </a:prstGeom>
      </xdr:spPr>
    </xdr:pic>
    <xdr:clientData/>
  </xdr:twoCellAnchor>
  <xdr:twoCellAnchor>
    <xdr:from>
      <xdr:col>3</xdr:col>
      <xdr:colOff>486362</xdr:colOff>
      <xdr:row>19</xdr:row>
      <xdr:rowOff>455662</xdr:rowOff>
    </xdr:from>
    <xdr:to>
      <xdr:col>5</xdr:col>
      <xdr:colOff>476250</xdr:colOff>
      <xdr:row>19</xdr:row>
      <xdr:rowOff>609600</xdr:rowOff>
    </xdr:to>
    <xdr:sp macro="" textlink="">
      <xdr:nvSpPr>
        <xdr:cNvPr id="7" name="Pfeil: nach rechts 6">
          <a:extLst>
            <a:ext uri="{FF2B5EF4-FFF2-40B4-BE49-F238E27FC236}">
              <a16:creationId xmlns:a16="http://schemas.microsoft.com/office/drawing/2014/main" id="{33A4A37B-6E40-3BAE-FD3C-AF5D9A214470}"/>
            </a:ext>
          </a:extLst>
        </xdr:cNvPr>
        <xdr:cNvSpPr/>
      </xdr:nvSpPr>
      <xdr:spPr>
        <a:xfrm>
          <a:off x="3315287" y="6342112"/>
          <a:ext cx="1799638" cy="153938"/>
        </a:xfrm>
        <a:prstGeom prst="rightArrow">
          <a:avLst/>
        </a:prstGeom>
        <a:ln>
          <a:noFill/>
        </a:ln>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de-DE" sz="11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430696</xdr:colOff>
      <xdr:row>0</xdr:row>
      <xdr:rowOff>82826</xdr:rowOff>
    </xdr:from>
    <xdr:to>
      <xdr:col>8</xdr:col>
      <xdr:colOff>855428</xdr:colOff>
      <xdr:row>4</xdr:row>
      <xdr:rowOff>132766</xdr:rowOff>
    </xdr:to>
    <xdr:pic>
      <xdr:nvPicPr>
        <xdr:cNvPr id="2" name="Grafik 1">
          <a:extLst>
            <a:ext uri="{FF2B5EF4-FFF2-40B4-BE49-F238E27FC236}">
              <a16:creationId xmlns:a16="http://schemas.microsoft.com/office/drawing/2014/main" id="{D60F2E2B-FBEB-4CE7-8EA0-FBAA0B632E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1283" y="82826"/>
          <a:ext cx="1212822" cy="857163"/>
        </a:xfrm>
        <a:prstGeom prst="rect">
          <a:avLst/>
        </a:prstGeom>
      </xdr:spPr>
    </xdr:pic>
    <xdr:clientData/>
  </xdr:twoCellAnchor>
  <xdr:twoCellAnchor>
    <xdr:from>
      <xdr:col>0</xdr:col>
      <xdr:colOff>24848</xdr:colOff>
      <xdr:row>30</xdr:row>
      <xdr:rowOff>41414</xdr:rowOff>
    </xdr:from>
    <xdr:to>
      <xdr:col>2</xdr:col>
      <xdr:colOff>158198</xdr:colOff>
      <xdr:row>31</xdr:row>
      <xdr:rowOff>146189</xdr:rowOff>
    </xdr:to>
    <xdr:pic>
      <xdr:nvPicPr>
        <xdr:cNvPr id="4" name="Grafik 3">
          <a:extLst>
            <a:ext uri="{FF2B5EF4-FFF2-40B4-BE49-F238E27FC236}">
              <a16:creationId xmlns:a16="http://schemas.microsoft.com/office/drawing/2014/main" id="{9B828ED6-D6DE-4200-9E6D-0B5898E892C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4848" y="7636566"/>
          <a:ext cx="1400589"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447262</xdr:colOff>
      <xdr:row>41</xdr:row>
      <xdr:rowOff>91107</xdr:rowOff>
    </xdr:from>
    <xdr:to>
      <xdr:col>8</xdr:col>
      <xdr:colOff>885329</xdr:colOff>
      <xdr:row>46</xdr:row>
      <xdr:rowOff>1485</xdr:rowOff>
    </xdr:to>
    <xdr:pic>
      <xdr:nvPicPr>
        <xdr:cNvPr id="3" name="Grafik 2">
          <a:extLst>
            <a:ext uri="{FF2B5EF4-FFF2-40B4-BE49-F238E27FC236}">
              <a16:creationId xmlns:a16="http://schemas.microsoft.com/office/drawing/2014/main" id="{58B92C28-258C-4CCF-A056-8AB95AC1A8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77849" y="9649237"/>
          <a:ext cx="1216632" cy="86287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7</xdr:col>
      <xdr:colOff>430696</xdr:colOff>
      <xdr:row>0</xdr:row>
      <xdr:rowOff>82826</xdr:rowOff>
    </xdr:from>
    <xdr:to>
      <xdr:col>8</xdr:col>
      <xdr:colOff>859238</xdr:colOff>
      <xdr:row>4</xdr:row>
      <xdr:rowOff>136576</xdr:rowOff>
    </xdr:to>
    <xdr:pic>
      <xdr:nvPicPr>
        <xdr:cNvPr id="2" name="Grafik 1">
          <a:extLst>
            <a:ext uri="{FF2B5EF4-FFF2-40B4-BE49-F238E27FC236}">
              <a16:creationId xmlns:a16="http://schemas.microsoft.com/office/drawing/2014/main" id="{BA7C8FFE-490F-42C7-A25A-E538564DF2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87456" y="84731"/>
          <a:ext cx="1201972" cy="810035"/>
        </a:xfrm>
        <a:prstGeom prst="rect">
          <a:avLst/>
        </a:prstGeom>
      </xdr:spPr>
    </xdr:pic>
    <xdr:clientData/>
  </xdr:twoCellAnchor>
  <xdr:twoCellAnchor>
    <xdr:from>
      <xdr:col>0</xdr:col>
      <xdr:colOff>24848</xdr:colOff>
      <xdr:row>34</xdr:row>
      <xdr:rowOff>41414</xdr:rowOff>
    </xdr:from>
    <xdr:to>
      <xdr:col>2</xdr:col>
      <xdr:colOff>158198</xdr:colOff>
      <xdr:row>35</xdr:row>
      <xdr:rowOff>146189</xdr:rowOff>
    </xdr:to>
    <xdr:pic>
      <xdr:nvPicPr>
        <xdr:cNvPr id="3" name="Grafik 2">
          <a:extLst>
            <a:ext uri="{FF2B5EF4-FFF2-40B4-BE49-F238E27FC236}">
              <a16:creationId xmlns:a16="http://schemas.microsoft.com/office/drawing/2014/main" id="{94025A0B-D348-4B3E-B35E-E6CCE22C22D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1038" y="7289939"/>
          <a:ext cx="1377315" cy="2838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447262</xdr:colOff>
      <xdr:row>47</xdr:row>
      <xdr:rowOff>91106</xdr:rowOff>
    </xdr:from>
    <xdr:to>
      <xdr:col>8</xdr:col>
      <xdr:colOff>889139</xdr:colOff>
      <xdr:row>52</xdr:row>
      <xdr:rowOff>11008</xdr:rowOff>
    </xdr:to>
    <xdr:pic>
      <xdr:nvPicPr>
        <xdr:cNvPr id="4" name="Grafik 3">
          <a:extLst>
            <a:ext uri="{FF2B5EF4-FFF2-40B4-BE49-F238E27FC236}">
              <a16:creationId xmlns:a16="http://schemas.microsoft.com/office/drawing/2014/main" id="{A759287F-3CE0-4C19-9D55-9C48C7422E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77849" y="9665802"/>
          <a:ext cx="1220442" cy="87240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241709</xdr:colOff>
      <xdr:row>0</xdr:row>
      <xdr:rowOff>177626</xdr:rowOff>
    </xdr:from>
    <xdr:to>
      <xdr:col>8</xdr:col>
      <xdr:colOff>866434</xdr:colOff>
      <xdr:row>5</xdr:row>
      <xdr:rowOff>8533</xdr:rowOff>
    </xdr:to>
    <xdr:pic>
      <xdr:nvPicPr>
        <xdr:cNvPr id="3" name="Grafik 2">
          <a:extLst>
            <a:ext uri="{FF2B5EF4-FFF2-40B4-BE49-F238E27FC236}">
              <a16:creationId xmlns:a16="http://schemas.microsoft.com/office/drawing/2014/main" id="{159696B2-4803-775C-A773-A8CB0E46EF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81187" y="177626"/>
          <a:ext cx="1212790" cy="8413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251026</xdr:colOff>
      <xdr:row>0</xdr:row>
      <xdr:rowOff>24397</xdr:rowOff>
    </xdr:from>
    <xdr:to>
      <xdr:col>8</xdr:col>
      <xdr:colOff>875751</xdr:colOff>
      <xdr:row>4</xdr:row>
      <xdr:rowOff>103782</xdr:rowOff>
    </xdr:to>
    <xdr:pic>
      <xdr:nvPicPr>
        <xdr:cNvPr id="2" name="Grafik 1">
          <a:extLst>
            <a:ext uri="{FF2B5EF4-FFF2-40B4-BE49-F238E27FC236}">
              <a16:creationId xmlns:a16="http://schemas.microsoft.com/office/drawing/2014/main" id="{520A826B-6048-4584-9295-DAD5AEAC41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30964" y="24397"/>
          <a:ext cx="1212100" cy="84138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230186</xdr:colOff>
      <xdr:row>0</xdr:row>
      <xdr:rowOff>113888</xdr:rowOff>
    </xdr:from>
    <xdr:to>
      <xdr:col>5</xdr:col>
      <xdr:colOff>1428016</xdr:colOff>
      <xdr:row>4</xdr:row>
      <xdr:rowOff>216671</xdr:rowOff>
    </xdr:to>
    <xdr:pic>
      <xdr:nvPicPr>
        <xdr:cNvPr id="2" name="Grafik 1">
          <a:extLst>
            <a:ext uri="{FF2B5EF4-FFF2-40B4-BE49-F238E27FC236}">
              <a16:creationId xmlns:a16="http://schemas.microsoft.com/office/drawing/2014/main" id="{49A46AF6-9882-4A79-BB11-57AD2BD6AC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40561" y="113888"/>
          <a:ext cx="1197830" cy="86478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452436</xdr:colOff>
      <xdr:row>0</xdr:row>
      <xdr:rowOff>150812</xdr:rowOff>
    </xdr:from>
    <xdr:to>
      <xdr:col>9</xdr:col>
      <xdr:colOff>332641</xdr:colOff>
      <xdr:row>4</xdr:row>
      <xdr:rowOff>253595</xdr:rowOff>
    </xdr:to>
    <xdr:pic>
      <xdr:nvPicPr>
        <xdr:cNvPr id="3" name="Grafik 2">
          <a:extLst>
            <a:ext uri="{FF2B5EF4-FFF2-40B4-BE49-F238E27FC236}">
              <a16:creationId xmlns:a16="http://schemas.microsoft.com/office/drawing/2014/main" id="{D3E1FC70-0371-4A9D-916E-877FEF3FB0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683036" y="150812"/>
          <a:ext cx="1194655" cy="86478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650875</xdr:colOff>
      <xdr:row>0</xdr:row>
      <xdr:rowOff>115818</xdr:rowOff>
    </xdr:from>
    <xdr:to>
      <xdr:col>5</xdr:col>
      <xdr:colOff>246062</xdr:colOff>
      <xdr:row>5</xdr:row>
      <xdr:rowOff>10956</xdr:rowOff>
    </xdr:to>
    <xdr:pic>
      <xdr:nvPicPr>
        <xdr:cNvPr id="2" name="Grafik 1">
          <a:extLst>
            <a:ext uri="{FF2B5EF4-FFF2-40B4-BE49-F238E27FC236}">
              <a16:creationId xmlns:a16="http://schemas.microsoft.com/office/drawing/2014/main" id="{E1E4C09E-1252-4548-B91C-53B9F372AE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54938" y="115818"/>
          <a:ext cx="1198562" cy="84763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214202</xdr:colOff>
      <xdr:row>0</xdr:row>
      <xdr:rowOff>85864</xdr:rowOff>
    </xdr:from>
    <xdr:to>
      <xdr:col>1</xdr:col>
      <xdr:colOff>1438454</xdr:colOff>
      <xdr:row>4</xdr:row>
      <xdr:rowOff>169597</xdr:rowOff>
    </xdr:to>
    <xdr:pic>
      <xdr:nvPicPr>
        <xdr:cNvPr id="2" name="Grafik 1">
          <a:extLst>
            <a:ext uri="{FF2B5EF4-FFF2-40B4-BE49-F238E27FC236}">
              <a16:creationId xmlns:a16="http://schemas.microsoft.com/office/drawing/2014/main" id="{D718AC3B-17EF-4626-8FA0-B6AA589126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54317" y="85864"/>
          <a:ext cx="1224252" cy="845733"/>
        </a:xfrm>
        <a:prstGeom prst="rect">
          <a:avLst/>
        </a:prstGeom>
      </xdr:spPr>
    </xdr:pic>
    <xdr:clientData/>
  </xdr:twoCellAnchor>
  <xdr:oneCellAnchor>
    <xdr:from>
      <xdr:col>1</xdr:col>
      <xdr:colOff>281609</xdr:colOff>
      <xdr:row>49</xdr:row>
      <xdr:rowOff>41414</xdr:rowOff>
    </xdr:from>
    <xdr:ext cx="1212822" cy="857163"/>
    <xdr:pic>
      <xdr:nvPicPr>
        <xdr:cNvPr id="4" name="Grafik 3">
          <a:extLst>
            <a:ext uri="{FF2B5EF4-FFF2-40B4-BE49-F238E27FC236}">
              <a16:creationId xmlns:a16="http://schemas.microsoft.com/office/drawing/2014/main" id="{CF13F78A-A25A-4E33-AF4E-3FC810414B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21087" y="41414"/>
          <a:ext cx="1212822" cy="857163"/>
        </a:xfrm>
        <a:prstGeom prst="rect">
          <a:avLst/>
        </a:prstGeom>
      </xdr:spPr>
    </xdr:pic>
    <xdr:clientData/>
  </xdr:oneCellAnchor>
  <xdr:oneCellAnchor>
    <xdr:from>
      <xdr:col>1</xdr:col>
      <xdr:colOff>281609</xdr:colOff>
      <xdr:row>49</xdr:row>
      <xdr:rowOff>65226</xdr:rowOff>
    </xdr:from>
    <xdr:ext cx="1212822" cy="857163"/>
    <xdr:pic>
      <xdr:nvPicPr>
        <xdr:cNvPr id="5" name="Grafik 4">
          <a:extLst>
            <a:ext uri="{FF2B5EF4-FFF2-40B4-BE49-F238E27FC236}">
              <a16:creationId xmlns:a16="http://schemas.microsoft.com/office/drawing/2014/main" id="{9E03FF86-5168-4FB3-A81E-2D223FD2B5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18672" y="9661664"/>
          <a:ext cx="1212822" cy="857163"/>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7</xdr:col>
      <xdr:colOff>162149</xdr:colOff>
      <xdr:row>0</xdr:row>
      <xdr:rowOff>121081</xdr:rowOff>
    </xdr:from>
    <xdr:to>
      <xdr:col>8</xdr:col>
      <xdr:colOff>597660</xdr:colOff>
      <xdr:row>4</xdr:row>
      <xdr:rowOff>239397</xdr:rowOff>
    </xdr:to>
    <xdr:pic>
      <xdr:nvPicPr>
        <xdr:cNvPr id="2" name="Grafik 1">
          <a:extLst>
            <a:ext uri="{FF2B5EF4-FFF2-40B4-BE49-F238E27FC236}">
              <a16:creationId xmlns:a16="http://schemas.microsoft.com/office/drawing/2014/main" id="{4C27FB3B-013C-4140-9FDD-980AE2A654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46226" y="121081"/>
          <a:ext cx="1219492" cy="88031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265044</xdr:colOff>
      <xdr:row>0</xdr:row>
      <xdr:rowOff>91108</xdr:rowOff>
    </xdr:from>
    <xdr:to>
      <xdr:col>7</xdr:col>
      <xdr:colOff>765562</xdr:colOff>
      <xdr:row>4</xdr:row>
      <xdr:rowOff>174841</xdr:rowOff>
    </xdr:to>
    <xdr:pic>
      <xdr:nvPicPr>
        <xdr:cNvPr id="2" name="Grafik 1">
          <a:extLst>
            <a:ext uri="{FF2B5EF4-FFF2-40B4-BE49-F238E27FC236}">
              <a16:creationId xmlns:a16="http://schemas.microsoft.com/office/drawing/2014/main" id="{1DF1A967-755E-4524-9ACF-1E50472130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13144" y="91108"/>
          <a:ext cx="1214893" cy="857163"/>
        </a:xfrm>
        <a:prstGeom prst="rect">
          <a:avLst/>
        </a:prstGeom>
      </xdr:spPr>
    </xdr:pic>
    <xdr:clientData/>
  </xdr:twoCellAnchor>
  <xdr:twoCellAnchor>
    <xdr:from>
      <xdr:col>0</xdr:col>
      <xdr:colOff>24848</xdr:colOff>
      <xdr:row>31</xdr:row>
      <xdr:rowOff>41414</xdr:rowOff>
    </xdr:from>
    <xdr:to>
      <xdr:col>2</xdr:col>
      <xdr:colOff>158198</xdr:colOff>
      <xdr:row>32</xdr:row>
      <xdr:rowOff>146189</xdr:rowOff>
    </xdr:to>
    <xdr:pic>
      <xdr:nvPicPr>
        <xdr:cNvPr id="3" name="Grafik 2">
          <a:extLst>
            <a:ext uri="{FF2B5EF4-FFF2-40B4-BE49-F238E27FC236}">
              <a16:creationId xmlns:a16="http://schemas.microsoft.com/office/drawing/2014/main" id="{31F52CE4-9BD3-4137-8321-F9C4F708769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4848" y="7632839"/>
          <a:ext cx="1400175"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KJR Design">
      <a:dk1>
        <a:srgbClr val="000000"/>
      </a:dk1>
      <a:lt1>
        <a:srgbClr val="FFFFFF"/>
      </a:lt1>
      <a:dk2>
        <a:srgbClr val="727272"/>
      </a:dk2>
      <a:lt2>
        <a:srgbClr val="E4E4E4"/>
      </a:lt2>
      <a:accent1>
        <a:srgbClr val="1595DE"/>
      </a:accent1>
      <a:accent2>
        <a:srgbClr val="FF9737"/>
      </a:accent2>
      <a:accent3>
        <a:srgbClr val="FF0000"/>
      </a:accent3>
      <a:accent4>
        <a:srgbClr val="6CC1F1"/>
      </a:accent4>
      <a:accent5>
        <a:srgbClr val="FFC087"/>
      </a:accent5>
      <a:accent6>
        <a:srgbClr val="FF6566"/>
      </a:accent6>
      <a:hlink>
        <a:srgbClr val="BF0000"/>
      </a:hlink>
      <a:folHlink>
        <a:srgbClr val="E86F00"/>
      </a:folHlink>
    </a:clrScheme>
    <a:fontScheme name="KJR Design">
      <a:majorFont>
        <a:latin typeface="Bahnschrift SemiBold"/>
        <a:ea typeface="Arial"/>
        <a:cs typeface="Arial"/>
      </a:majorFont>
      <a:minorFont>
        <a:latin typeface="Calibri"/>
        <a:ea typeface="Helvetica Neue"/>
        <a:cs typeface="Helvetica Neu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15FFE-B4DD-4EAA-BA0D-D6CF6B317FD4}">
  <dimension ref="A1:BD1"/>
  <sheetViews>
    <sheetView workbookViewId="0">
      <selection activeCell="I7" sqref="I7"/>
    </sheetView>
  </sheetViews>
  <sheetFormatPr baseColWidth="10" defaultRowHeight="15" x14ac:dyDescent="0.25"/>
  <sheetData>
    <row r="1" spans="1:56" x14ac:dyDescent="0.25">
      <c r="A1">
        <f>IF('Landesamt für Statisik'!A4&lt;&gt;"",'Landesamt für Statisik'!A4,"")</f>
        <v>4</v>
      </c>
      <c r="B1" t="str">
        <f>IF('Landesamt für Statisik'!B4&lt;&gt;"",'Landesamt für Statisik'!B4,"")</f>
        <v/>
      </c>
      <c r="C1">
        <f>IF('Landesamt für Statisik'!C4&lt;&gt;"",'Landesamt für Statisik'!C4,"")</f>
        <v>0</v>
      </c>
      <c r="D1">
        <f>IF('Landesamt für Statisik'!D4&lt;&gt;"",'Landesamt für Statisik'!D4,"")</f>
        <v>0</v>
      </c>
      <c r="E1">
        <f>IF('Landesamt für Statisik'!E4&lt;&gt;"",'Landesamt für Statisik'!E4,"")</f>
        <v>3</v>
      </c>
      <c r="F1" t="str">
        <f>IF('Landesamt für Statisik'!F4&lt;&gt;"",'Landesamt für Statisik'!F4,"")</f>
        <v/>
      </c>
      <c r="G1" t="str">
        <f>IF('Landesamt für Statisik'!G4&lt;&gt;"",'Landesamt für Statisik'!G4,"")</f>
        <v/>
      </c>
      <c r="H1">
        <f>IF('Landesamt für Statisik'!H4&lt;&gt;"",'Landesamt für Statisik'!H4,"")</f>
        <v>0</v>
      </c>
      <c r="I1">
        <f>IF('Landesamt für Statisik'!I4&lt;&gt;"",'Landesamt für Statisik'!I4,"")</f>
        <v>0</v>
      </c>
      <c r="J1">
        <f>IF('Landesamt für Statisik'!J4&lt;&gt;"",'Landesamt für Statisik'!J4,"")</f>
        <v>0</v>
      </c>
      <c r="K1" t="str">
        <f>IF('Landesamt für Statisik'!K4&lt;&gt;"",'Landesamt für Statisik'!K4,"")</f>
        <v/>
      </c>
      <c r="L1" t="str">
        <f>IF('Landesamt für Statisik'!L4&lt;&gt;"",'Landesamt für Statisik'!L4,"")</f>
        <v/>
      </c>
      <c r="M1" t="str">
        <f>IF('Landesamt für Statisik'!M4&lt;&gt;"",'Landesamt für Statisik'!M4,"")</f>
        <v/>
      </c>
      <c r="N1">
        <f>IF('Landesamt für Statisik'!N4&lt;&gt;"",'Landesamt für Statisik'!N4,"")</f>
        <v>0</v>
      </c>
      <c r="O1" t="e">
        <f>IF('Landesamt für Statisik'!O4&lt;&gt;"",'Landesamt für Statisik'!O4,"")</f>
        <v>#DIV/0!</v>
      </c>
      <c r="P1">
        <f>IF('Landesamt für Statisik'!P4&lt;&gt;"",'Landesamt für Statisik'!P4,"")</f>
        <v>0</v>
      </c>
      <c r="Q1">
        <f>IF('Landesamt für Statisik'!Q4&lt;&gt;"",'Landesamt für Statisik'!Q4,"")</f>
        <v>0</v>
      </c>
      <c r="R1">
        <f>IF('Landesamt für Statisik'!R4&lt;&gt;"",'Landesamt für Statisik'!R4,"")</f>
        <v>0</v>
      </c>
      <c r="S1">
        <f>IF('Landesamt für Statisik'!S4&lt;&gt;"",'Landesamt für Statisik'!S4,"")</f>
        <v>0</v>
      </c>
      <c r="T1">
        <f>IF('Landesamt für Statisik'!T4&lt;&gt;"",'Landesamt für Statisik'!T4,"")</f>
        <v>0</v>
      </c>
      <c r="U1" t="str">
        <f>IF('Landesamt für Statisik'!U4&lt;&gt;"",'Landesamt für Statisik'!U4,"")</f>
        <v/>
      </c>
      <c r="V1" t="str">
        <f>IF('Landesamt für Statisik'!V4&lt;&gt;"",'Landesamt für Statisik'!V4,"")</f>
        <v/>
      </c>
      <c r="W1" t="str">
        <f>IF('Landesamt für Statisik'!W4&lt;&gt;"",'Landesamt für Statisik'!W4,"")</f>
        <v/>
      </c>
      <c r="X1" t="str">
        <f>IF('Landesamt für Statisik'!X4&lt;&gt;"",'Landesamt für Statisik'!X4,"")</f>
        <v/>
      </c>
      <c r="Y1" t="str">
        <f>IF('Landesamt für Statisik'!Y4&lt;&gt;"",'Landesamt für Statisik'!Y4,"")</f>
        <v/>
      </c>
      <c r="Z1" t="str">
        <f>IF('Landesamt für Statisik'!Z4&lt;&gt;"",'Landesamt für Statisik'!Z4,"")</f>
        <v/>
      </c>
      <c r="AA1" t="str">
        <f>IF('Landesamt für Statisik'!AA4&lt;&gt;"",'Landesamt für Statisik'!AA4,"")</f>
        <v/>
      </c>
      <c r="AB1" t="str">
        <f>IF('Landesamt für Statisik'!AB4&lt;&gt;"",'Landesamt für Statisik'!AB4,"")</f>
        <v/>
      </c>
      <c r="AC1" t="str">
        <f>IF('Landesamt für Statisik'!AC4&lt;&gt;"",'Landesamt für Statisik'!AC4,"")</f>
        <v/>
      </c>
      <c r="AD1" t="str">
        <f>IF('Landesamt für Statisik'!AD4&lt;&gt;"",'Landesamt für Statisik'!AD4,"")</f>
        <v/>
      </c>
      <c r="AE1" t="str">
        <f>IF('Landesamt für Statisik'!AE4&lt;&gt;"",'Landesamt für Statisik'!AE4,"")</f>
        <v/>
      </c>
      <c r="AF1" t="str">
        <f>IF('Landesamt für Statisik'!AF4&lt;&gt;"",'Landesamt für Statisik'!AF4,"")</f>
        <v/>
      </c>
      <c r="AG1" t="str">
        <f>IF('Landesamt für Statisik'!AG4&lt;&gt;"",'Landesamt für Statisik'!AG4,"")</f>
        <v/>
      </c>
      <c r="AH1" t="str">
        <f>IF('Landesamt für Statisik'!AH4&lt;&gt;"",'Landesamt für Statisik'!AH4,"")</f>
        <v/>
      </c>
      <c r="AI1">
        <f>IF('Landesamt für Statisik'!AI4&lt;&gt;"",'Landesamt für Statisik'!AI4,"")</f>
        <v>0</v>
      </c>
      <c r="AJ1">
        <f>IF('Landesamt für Statisik'!AJ4&lt;&gt;"",'Landesamt für Statisik'!AJ4,"")</f>
        <v>0</v>
      </c>
      <c r="AK1">
        <f>IF('Landesamt für Statisik'!AK4&lt;&gt;"",'Landesamt für Statisik'!AK4,"")</f>
        <v>0</v>
      </c>
      <c r="AL1">
        <f>IF('Landesamt für Statisik'!AL4&lt;&gt;"",'Landesamt für Statisik'!AL4,"")</f>
        <v>0</v>
      </c>
      <c r="AM1">
        <f>IF('Landesamt für Statisik'!AM4&lt;&gt;"",'Landesamt für Statisik'!AM4,"")</f>
        <v>0</v>
      </c>
      <c r="AN1">
        <f>IF('Landesamt für Statisik'!AN4&lt;&gt;"",'Landesamt für Statisik'!AN4,"")</f>
        <v>0</v>
      </c>
      <c r="AO1">
        <f>IF('Landesamt für Statisik'!AO4&lt;&gt;"",'Landesamt für Statisik'!AO4,"")</f>
        <v>0</v>
      </c>
      <c r="AP1">
        <f>IF('Landesamt für Statisik'!AP4&lt;&gt;"",'Landesamt für Statisik'!AP4,"")</f>
        <v>0</v>
      </c>
      <c r="AQ1">
        <f>IF('Landesamt für Statisik'!AQ4&lt;&gt;"",'Landesamt für Statisik'!AQ4,"")</f>
        <v>0</v>
      </c>
      <c r="AR1">
        <f>IF('Landesamt für Statisik'!AR4&lt;&gt;"",'Landesamt für Statisik'!AR4,"")</f>
        <v>0</v>
      </c>
      <c r="AS1">
        <f>IF('Landesamt für Statisik'!AS4&lt;&gt;"",'Landesamt für Statisik'!AS4,"")</f>
        <v>2</v>
      </c>
      <c r="AT1" t="str">
        <f>IF('Landesamt für Statisik'!AT4&lt;&gt;"",'Landesamt für Statisik'!AT4,"")</f>
        <v/>
      </c>
      <c r="AU1" t="str">
        <f>IF('Landesamt für Statisik'!AU4&lt;&gt;"",'Landesamt für Statisik'!AU4,"")</f>
        <v/>
      </c>
      <c r="AV1" t="str">
        <f>IF('Landesamt für Statisik'!AV4&lt;&gt;"",'Landesamt für Statisik'!AV4,"")</f>
        <v/>
      </c>
      <c r="AW1" t="str">
        <f>IF('Landesamt für Statisik'!AW4&lt;&gt;"",'Landesamt für Statisik'!AW4,"")</f>
        <v/>
      </c>
      <c r="AX1">
        <f>IF('Landesamt für Statisik'!AX4&lt;&gt;"",'Landesamt für Statisik'!AX4,"")</f>
        <v>2</v>
      </c>
      <c r="AY1" t="str">
        <f>IF('Landesamt für Statisik'!AY4&lt;&gt;"",'Landesamt für Statisik'!AY4,"")</f>
        <v/>
      </c>
      <c r="AZ1" t="str">
        <f>IF('Landesamt für Statisik'!AZ4&lt;&gt;"",'Landesamt für Statisik'!AZ4,"")</f>
        <v/>
      </c>
      <c r="BA1" t="str">
        <f>IF('Landesamt für Statisik'!BA4&lt;&gt;"",'Landesamt für Statisik'!BA4,"")</f>
        <v/>
      </c>
      <c r="BB1" t="str">
        <f>IF('Landesamt für Statisik'!BB4&lt;&gt;"",'Landesamt für Statisik'!BB4,"")</f>
        <v/>
      </c>
      <c r="BC1" t="str">
        <f>IF('Landesamt für Statisik'!BC4&lt;&gt;"",'Landesamt für Statisik'!BC4,"")</f>
        <v/>
      </c>
      <c r="BD1" t="str">
        <f>IF('Landesamt für Statisik'!BD4&lt;&gt;"",'Landesamt für Statisik'!BD4,"")</f>
        <v/>
      </c>
    </row>
  </sheetData>
  <sheetProtection algorithmName="SHA-512" hashValue="baj0E3P5an5zre5Cdd8zC2hKpNacb/NgvGATeNSIpUuteQeKBTd9Wl9LdpCwNynZcbciCE+hMa8p+//hE56Emg==" saltValue="lsDc0zejPDC+xjzzdp/Nqg==" spinCount="100000" sheet="1" objects="1" scenarios="1"/>
  <pageMargins left="0.7" right="0.7" top="0.78740157499999996" bottom="0.78740157499999996"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1133A-247F-4DA1-B2C4-334E7A2E6159}">
  <dimension ref="A1:P37"/>
  <sheetViews>
    <sheetView showGridLines="0" showWhiteSpace="0" view="pageLayout" zoomScale="130" zoomScaleNormal="100" zoomScalePageLayoutView="130" workbookViewId="0">
      <selection activeCell="A29" sqref="A29"/>
    </sheetView>
  </sheetViews>
  <sheetFormatPr baseColWidth="10" defaultColWidth="9.140625" defaultRowHeight="15" x14ac:dyDescent="0.25"/>
  <cols>
    <col min="1" max="2" width="10.5703125" customWidth="1"/>
    <col min="3" max="3" width="8.85546875" customWidth="1"/>
    <col min="4" max="4" width="8.28515625" customWidth="1"/>
    <col min="5" max="5" width="12.5703125" customWidth="1"/>
    <col min="6" max="6" width="5.42578125" customWidth="1"/>
    <col min="7" max="7" width="6.28515625" customWidth="1"/>
    <col min="8" max="8" width="10.85546875" customWidth="1"/>
    <col min="9" max="9" width="10" customWidth="1"/>
    <col min="10" max="11" width="9.140625" hidden="1" customWidth="1"/>
    <col min="12" max="12" width="0.42578125" hidden="1" customWidth="1"/>
    <col min="13" max="16" width="9.140625" hidden="1" customWidth="1"/>
    <col min="17" max="18" width="9.140625" customWidth="1"/>
  </cols>
  <sheetData>
    <row r="1" spans="1:9" x14ac:dyDescent="0.25">
      <c r="A1" s="3" t="s">
        <v>540</v>
      </c>
    </row>
    <row r="2" spans="1:9" x14ac:dyDescent="0.25">
      <c r="A2" s="3" t="str">
        <f>IF(Deckblatt!$A$11&gt;0,Deckblatt!$A$11,"")</f>
        <v/>
      </c>
    </row>
    <row r="3" spans="1:9" x14ac:dyDescent="0.25">
      <c r="A3" s="3" t="str">
        <f>IF('Angaben zum Angebot'!$A$7&gt;0,'Angaben zum Angebot'!$A$7,"")</f>
        <v/>
      </c>
    </row>
    <row r="5" spans="1:9" ht="19.5" x14ac:dyDescent="0.25">
      <c r="A5" s="4" t="s">
        <v>61</v>
      </c>
    </row>
    <row r="6" spans="1:9" ht="19.5" x14ac:dyDescent="0.25">
      <c r="A6" s="4"/>
    </row>
    <row r="7" spans="1:9" x14ac:dyDescent="0.25">
      <c r="A7" t="s">
        <v>31</v>
      </c>
      <c r="I7" s="112">
        <f>'Kosten- und Einnahmenaufstellun'!B28</f>
        <v>0</v>
      </c>
    </row>
    <row r="8" spans="1:9" x14ac:dyDescent="0.25">
      <c r="A8" t="s">
        <v>582</v>
      </c>
      <c r="H8" s="8"/>
      <c r="I8" s="112">
        <f>'Kosten- und Einnahmenaufstellun'!B87</f>
        <v>0</v>
      </c>
    </row>
    <row r="9" spans="1:9" ht="15.75" x14ac:dyDescent="0.25">
      <c r="A9" s="105" t="s">
        <v>43</v>
      </c>
      <c r="F9" s="106"/>
      <c r="G9" s="106"/>
      <c r="H9" s="106"/>
      <c r="I9" s="113">
        <f>'Kosten- und Einnahmenaufstellun'!B89</f>
        <v>0</v>
      </c>
    </row>
    <row r="11" spans="1:9" ht="15.75" x14ac:dyDescent="0.25">
      <c r="A11" s="31" t="s">
        <v>88</v>
      </c>
      <c r="B11" s="31"/>
      <c r="C11" s="31"/>
      <c r="D11" s="30"/>
      <c r="E11" s="30"/>
      <c r="F11" s="30"/>
      <c r="G11" s="107"/>
      <c r="H11" s="167">
        <f>MIN(300,IF(-I9 &lt; 300,-I9,300))</f>
        <v>0</v>
      </c>
      <c r="I11" s="167"/>
    </row>
    <row r="12" spans="1:9" x14ac:dyDescent="0.25">
      <c r="A12" s="25" t="str">
        <f>IF(MAX(-I9,300)&gt;300,"Höchstfördersumme 300,00 €","")</f>
        <v/>
      </c>
    </row>
    <row r="13" spans="1:9" x14ac:dyDescent="0.25">
      <c r="A13" s="25"/>
    </row>
    <row r="14" spans="1:9" ht="15" customHeight="1" x14ac:dyDescent="0.25">
      <c r="A14" s="168" t="s">
        <v>538</v>
      </c>
      <c r="B14" s="168"/>
      <c r="C14" s="168"/>
      <c r="D14" s="168"/>
      <c r="E14" s="168"/>
      <c r="F14" s="168"/>
      <c r="G14" s="168"/>
      <c r="H14" s="168"/>
      <c r="I14" s="168"/>
    </row>
    <row r="15" spans="1:9" x14ac:dyDescent="0.25">
      <c r="A15" s="168"/>
      <c r="B15" s="168"/>
      <c r="C15" s="168"/>
      <c r="D15" s="168"/>
      <c r="E15" s="168"/>
      <c r="F15" s="168"/>
      <c r="G15" s="168"/>
      <c r="H15" s="168"/>
      <c r="I15" s="168"/>
    </row>
    <row r="16" spans="1:9" x14ac:dyDescent="0.25">
      <c r="A16" s="168"/>
      <c r="B16" s="168"/>
      <c r="C16" s="168"/>
      <c r="D16" s="168"/>
      <c r="E16" s="168"/>
      <c r="F16" s="168"/>
      <c r="G16" s="168"/>
      <c r="H16" s="168"/>
      <c r="I16" s="168"/>
    </row>
    <row r="17" spans="1:14" x14ac:dyDescent="0.25">
      <c r="A17" s="168"/>
      <c r="B17" s="168"/>
      <c r="C17" s="168"/>
      <c r="D17" s="168"/>
      <c r="E17" s="168"/>
      <c r="F17" s="168"/>
      <c r="G17" s="168"/>
      <c r="H17" s="168"/>
      <c r="I17" s="168"/>
    </row>
    <row r="18" spans="1:14" x14ac:dyDescent="0.25">
      <c r="A18" s="108"/>
      <c r="B18" s="108"/>
      <c r="C18" s="108"/>
      <c r="D18" s="108"/>
      <c r="E18" s="108"/>
      <c r="F18" s="108"/>
      <c r="G18" s="108"/>
      <c r="H18" s="108"/>
    </row>
    <row r="19" spans="1:14" x14ac:dyDescent="0.25">
      <c r="A19" s="108"/>
      <c r="B19" s="108"/>
      <c r="C19" s="108"/>
      <c r="D19" s="108"/>
      <c r="E19" s="108"/>
      <c r="F19" s="108"/>
      <c r="G19" s="108"/>
      <c r="H19" s="108"/>
    </row>
    <row r="21" spans="1:14" ht="15.75" x14ac:dyDescent="0.25">
      <c r="A21" s="109" t="s">
        <v>125</v>
      </c>
      <c r="F21" s="25" t="s">
        <v>240</v>
      </c>
      <c r="J21" s="109" t="s">
        <v>125</v>
      </c>
      <c r="L21" t="b">
        <v>1</v>
      </c>
    </row>
    <row r="22" spans="1:14" ht="18" customHeight="1" x14ac:dyDescent="0.25">
      <c r="A22" s="119" t="str">
        <f>IF(J22=TRUE,$N$29,"")</f>
        <v/>
      </c>
      <c r="B22" s="45" t="s">
        <v>129</v>
      </c>
      <c r="C22" s="45"/>
      <c r="D22" s="45"/>
      <c r="E22" s="110"/>
      <c r="F22" t="s">
        <v>241</v>
      </c>
      <c r="G22" s="110"/>
      <c r="H22" s="173" t="str">
        <f>IF(AND(J22:J34),K36,K37)</f>
        <v>Der Antrag ist noch nicht vollständig. Bitte überprüfe die rot markierten Punkte nochmal und hake die orangenen ab, wenn erledigt.</v>
      </c>
      <c r="I22" s="174"/>
      <c r="J22" t="b">
        <f>AND( Deckblatt!A11&lt;&gt;"",
Deckblatt!A14&lt;&gt;"",
Deckblatt!A17&lt;&gt;"",
Deckblatt!A20&lt;&gt;"",
Deckblatt!A25&lt;&gt;"",
Deckblatt!A28&lt;&gt;"",
Deckblatt!A31&lt;&gt;"",
Deckblatt!A36&lt;&gt;"",
Deckblatt!B39&lt;&gt;"",
Deckblatt!A42&lt;&gt;"",
Deckblatt!A45&lt;&gt;""
)</f>
        <v>0</v>
      </c>
    </row>
    <row r="23" spans="1:14" x14ac:dyDescent="0.25">
      <c r="A23" s="119" t="str">
        <f t="shared" ref="A23:A28" si="0">IF(J23=TRUE,$N$29,"")</f>
        <v/>
      </c>
      <c r="B23" s="172" t="s">
        <v>130</v>
      </c>
      <c r="C23" s="172"/>
      <c r="D23" s="172"/>
      <c r="E23" s="110"/>
      <c r="F23" t="s">
        <v>241</v>
      </c>
      <c r="G23" s="110"/>
      <c r="H23" s="175"/>
      <c r="I23" s="176"/>
      <c r="J23" t="b">
        <f>AND('Angaben zum Angebot'!A7&lt;&gt;"",'Angaben zum Angebot'!F7&lt;&gt;"",'Angaben zum Angebot'!H7&lt;&gt;"",'Angaben zum Angebot'!A10&lt;&gt;"",'Angaben zum Angebot'!F10&lt;&gt;"",'Angaben zum Angebot'!A13&lt;&gt;"",'Angaben zum Angebot'!F13&lt;&gt;"",'Angaben zum Angebot'!A21&lt;&gt;"",'Angaben zum Angebot'!A24&lt;&gt;"",'Angaben zum Angebot'!A27&lt;&gt;"",'Angaben zum Angebot'!A30&lt;&gt;"",'Angaben zum Angebot'!A35&lt;&gt;"",'Angaben zum Angebot'!F16&lt;&gt;"")</f>
        <v>0</v>
      </c>
    </row>
    <row r="24" spans="1:14" x14ac:dyDescent="0.25">
      <c r="A24" s="119" t="str">
        <f t="shared" si="0"/>
        <v/>
      </c>
      <c r="B24" s="35" t="s">
        <v>167</v>
      </c>
      <c r="C24" s="35"/>
      <c r="D24" s="35"/>
      <c r="E24" s="110"/>
      <c r="F24" t="s">
        <v>241</v>
      </c>
      <c r="G24" s="110"/>
      <c r="H24" s="175"/>
      <c r="I24" s="176"/>
      <c r="J24" t="b">
        <f>IF(OR(COUNTIF('Angaben zum Angebot'!L11:L27,TRUE)&gt;0,COUNTIF('Angaben zum Angebot'!L11:L27,TRUE)&gt;0),TRUE,FALSE)</f>
        <v>0</v>
      </c>
    </row>
    <row r="25" spans="1:14" x14ac:dyDescent="0.25">
      <c r="A25" s="119" t="str">
        <f t="shared" si="0"/>
        <v/>
      </c>
      <c r="B25" s="45" t="s">
        <v>584</v>
      </c>
      <c r="C25" s="45"/>
      <c r="D25" s="45"/>
      <c r="E25" s="45"/>
      <c r="F25" t="s">
        <v>241</v>
      </c>
      <c r="G25" s="110"/>
      <c r="H25" s="175"/>
      <c r="I25" s="176"/>
      <c r="J25" t="b" cm="1">
        <f t="array" ref="J25">AND(
   OR(
      AND(
         COUNTIF('Teilnehmer_innen 1'!B7:B26,"&lt;&gt;")&gt;0,
         (COUNTIF('Teilnehmer_innen 2'!B7:B21,"&lt;&gt;")+COUNTIF('Teilnehmer_innen 2'!F8:G11,"&lt;&gt;"))=0
      ),
      AND(
         COUNTIF('Teilnehmer_innen 1'!B7:B26,"&lt;&gt;")=0,
         (COUNTIF('Teilnehmer_innen 2'!B7:B21,"&lt;&gt;")+COUNTIF('Teilnehmer_innen 2'!F8:G11,"&lt;&gt;"))&gt;0
      )
   ),
   IF(
      COUNTIF('Teilnehmer_innen 1'!B7:B26,"&lt;&gt;")&gt;0,
      SUMPRODUCT(
         ('Teilnehmer_innen 1'!B7:B26&lt;&gt;"")*
         (
            ('Teilnehmer_innen 1'!C7:C26="")+
            ('Teilnehmer_innen 1'!D7:D26="")+
            ('Teilnehmer_innen 1'!E7:E26="")+
            ('Teilnehmer_innen 1'!F7:F26="")
         )
      )=0,
      TRUE
   ),
   IF(
      (COUNTIF('Teilnehmer_innen 2'!B7:B21,"&lt;&gt;")+COUNTIF('Teilnehmer_innen 2'!F8:G11,"&lt;&gt;"))&gt;0,
      AND(
         SUMPRODUCT(
            ('Teilnehmer_innen 2'!B7:B21&lt;&gt;"")*('Teilnehmer_innen 2'!C7:C21="")
         )=0,
         COUNTIF('Teilnehmer_innen 2'!F8:G11,"&lt;&gt;")&gt;=1
      ),
      TRUE
   )
)</f>
        <v>0</v>
      </c>
    </row>
    <row r="26" spans="1:14" x14ac:dyDescent="0.25">
      <c r="A26" s="119" t="str">
        <f t="shared" si="0"/>
        <v/>
      </c>
      <c r="B26" s="45" t="s">
        <v>127</v>
      </c>
      <c r="C26" s="45"/>
      <c r="D26" s="45"/>
      <c r="E26" s="45"/>
      <c r="F26" t="s">
        <v>241</v>
      </c>
      <c r="G26" s="110"/>
      <c r="H26" s="175"/>
      <c r="I26" s="176"/>
      <c r="J26" t="b">
        <f>AND(
   OR(
      Betreuer_innen!B8&lt;&gt;"",Betreuer_innen!B9&lt;&gt;"",Betreuer_innen!B10&lt;&gt;"",Betreuer_innen!B11&lt;&gt;"",Betreuer_innen!B12&lt;&gt;"",Betreuer_innen!B13&lt;&gt;"",Betreuer_innen!B14&lt;&gt;"",Betreuer_innen!B15&lt;&gt;"",Betreuer_innen!B16&lt;&gt;"",Betreuer_innen!B17&lt;&gt;"",Betreuer_innen!B18&lt;&gt;"",Betreuer_innen!B19&lt;&gt;"",Betreuer_innen!B20&lt;&gt;"",Betreuer_innen!B21&lt;&gt;"",Betreuer_innen!B22&lt;&gt;""
   ),
   OR(Betreuer_innen!B8="",AND(Betreuer_innen!B8&lt;&gt;"",Betreuer_innen!C8&lt;&gt;"",Betreuer_innen!D8&lt;&gt;"",Betreuer_innen!E8&lt;&gt;"")),
   OR(Betreuer_innen!B9="",AND(Betreuer_innen!B9&lt;&gt;"",Betreuer_innen!C9&lt;&gt;"",Betreuer_innen!D9&lt;&gt;"",Betreuer_innen!E9&lt;&gt;"")),
   OR(Betreuer_innen!B10="",AND(Betreuer_innen!B10&lt;&gt;"",Betreuer_innen!C10&lt;&gt;"",Betreuer_innen!D10&lt;&gt;"",Betreuer_innen!E10&lt;&gt;"")),
   OR(Betreuer_innen!B11="",AND(Betreuer_innen!B11&lt;&gt;"",Betreuer_innen!C11&lt;&gt;"",Betreuer_innen!D11&lt;&gt;"",Betreuer_innen!E11&lt;&gt;"")),
   OR(Betreuer_innen!B12="",AND(Betreuer_innen!B12&lt;&gt;"",Betreuer_innen!C12&lt;&gt;"",Betreuer_innen!D12&lt;&gt;"",Betreuer_innen!E12&lt;&gt;"")),
   OR(Betreuer_innen!B13="",AND(Betreuer_innen!B13&lt;&gt;"",Betreuer_innen!C13&lt;&gt;"",Betreuer_innen!D13&lt;&gt;"",Betreuer_innen!E13&lt;&gt;"")),
   OR(Betreuer_innen!B14="",AND(Betreuer_innen!B14&lt;&gt;"",Betreuer_innen!C14&lt;&gt;"",Betreuer_innen!D14&lt;&gt;"",Betreuer_innen!E14&lt;&gt;"")),
   OR(Betreuer_innen!B15="",AND(Betreuer_innen!B15&lt;&gt;"",Betreuer_innen!C15&lt;&gt;"",Betreuer_innen!D15&lt;&gt;"",Betreuer_innen!E15&lt;&gt;"")),
   OR(Betreuer_innen!B16="",AND(Betreuer_innen!B16&lt;&gt;"",Betreuer_innen!C16&lt;&gt;"",Betreuer_innen!D16&lt;&gt;"",Betreuer_innen!E16&lt;&gt;"")),
   OR(Betreuer_innen!B17="",AND(Betreuer_innen!B17&lt;&gt;"",Betreuer_innen!C17&lt;&gt;"",Betreuer_innen!D17&lt;&gt;"",Betreuer_innen!E17&lt;&gt;"")),
   OR(Betreuer_innen!B18="",AND(Betreuer_innen!B18&lt;&gt;"",Betreuer_innen!C18&lt;&gt;"",Betreuer_innen!D18&lt;&gt;"",Betreuer_innen!E18&lt;&gt;"")),
   OR(Betreuer_innen!B19="",AND(Betreuer_innen!B19&lt;&gt;"",Betreuer_innen!C19&lt;&gt;"",Betreuer_innen!D19&lt;&gt;"",Betreuer_innen!E19&lt;&gt;"")),
   OR(Betreuer_innen!B20="",AND(Betreuer_innen!B20&lt;&gt;"",Betreuer_innen!C20&lt;&gt;"",Betreuer_innen!D20&lt;&gt;"",Betreuer_innen!E20&lt;&gt;"")),
   OR(Betreuer_innen!B21="",AND(Betreuer_innen!B21&lt;&gt;"",Betreuer_innen!C21&lt;&gt;"",Betreuer_innen!D21&lt;&gt;"",Betreuer_innen!E21&lt;&gt;"")),
   OR(Betreuer_innen!B22="",AND(Betreuer_innen!B22&lt;&gt;"",Betreuer_innen!C22&lt;&gt;"",Betreuer_innen!D22&lt;&gt;"",Betreuer_innen!E22&lt;&gt;""))
)</f>
        <v>0</v>
      </c>
    </row>
    <row r="27" spans="1:14" x14ac:dyDescent="0.25">
      <c r="A27" s="119" t="str">
        <f t="shared" si="0"/>
        <v/>
      </c>
      <c r="B27" s="171" t="s">
        <v>226</v>
      </c>
      <c r="C27" s="171"/>
      <c r="D27" s="171"/>
      <c r="E27" s="171"/>
      <c r="F27" t="s">
        <v>241</v>
      </c>
      <c r="G27" s="110"/>
      <c r="H27" s="175"/>
      <c r="I27" s="176"/>
      <c r="J27" t="b" cm="1">
        <f t="array" ref="J27">AND(
  NOT(OR(
    SUMPRODUCT((('Kosten- und Einnahmenaufstellun'!B13:B16&lt;&gt;"")*('Kosten- und Einnahmenaufstellun'!A13:A16="")))&gt;0,
    SUMPRODUCT((('Kosten- und Einnahmenaufstellun'!B19:B21&lt;&gt;"")*('Kosten- und Einnahmenaufstellun'!A19:A21="")))&gt;0,
    SUMPRODUCT((('Kosten- und Einnahmenaufstellun'!B24:B26&lt;&gt;"")*('Kosten- und Einnahmenaufstellun'!A24:A26="")))&gt;0,
    SUMPRODUCT((('Kosten- und Einnahmenaufstellun'!B33:B35&lt;&gt;"")*('Kosten- und Einnahmenaufstellun'!A33:A35="")))&gt;0,
    SUMPRODUCT((('Kosten- und Einnahmenaufstellun'!B38:B40&lt;&gt;"")*('Kosten- und Einnahmenaufstellun'!A38:A40="")))&gt;0,
    SUMPRODUCT((('Kosten- und Einnahmenaufstellun'!B43&lt;&gt;"")*('Kosten- und Einnahmenaufstellun'!A43="")))&gt;0,
    SUMPRODUCT((('Kosten- und Einnahmenaufstellun'!B45&lt;&gt;"")*('Kosten- und Einnahmenaufstellun'!A45="")))&gt;0,
    SUMPRODUCT((('Kosten- und Einnahmenaufstellun'!B60:B61&lt;&gt;"")*('Kosten- und Einnahmenaufstellun'!A60:A61="")))&gt;0,
    SUMPRODUCT((('Kosten- und Einnahmenaufstellun'!B64:B66&lt;&gt;"")*('Kosten- und Einnahmenaufstellun'!A64:A66="")))&gt;0,
    SUMPRODUCT((('Kosten- und Einnahmenaufstellun'!B69:B77&lt;&gt;"")*('Kosten- und Einnahmenaufstellun'!A69:A77="")))&gt;0,
    SUMPRODUCT((('Kosten- und Einnahmenaufstellun'!B80:B85&lt;&gt;"")*('Kosten- und Einnahmenaufstellun'!A80:A85="")))&gt;0
  )),
  COUNTA(
    'Kosten- und Einnahmenaufstellun'!B13:B16,
    'Kosten- und Einnahmenaufstellun'!B19:B21,
    'Kosten- und Einnahmenaufstellun'!B24:B26,
    'Kosten- und Einnahmenaufstellun'!B33:B35,
    'Kosten- und Einnahmenaufstellun'!B38:B40,
    'Kosten- und Einnahmenaufstellun'!B43,
    'Kosten- und Einnahmenaufstellun'!B45,
    'Kosten- und Einnahmenaufstellun'!B60:B61,
    'Kosten- und Einnahmenaufstellun'!B64:B66,
    'Kosten- und Einnahmenaufstellun'!B69:B77,
    'Kosten- und Einnahmenaufstellun'!B80:B85
  )&gt;0
)</f>
        <v>0</v>
      </c>
      <c r="N27" t="s">
        <v>606</v>
      </c>
    </row>
    <row r="28" spans="1:14" x14ac:dyDescent="0.25">
      <c r="A28" s="119" t="str">
        <f t="shared" si="0"/>
        <v/>
      </c>
      <c r="B28" s="45" t="s">
        <v>128</v>
      </c>
      <c r="C28" s="45"/>
      <c r="D28" s="45"/>
      <c r="E28" s="45"/>
      <c r="F28" t="s">
        <v>241</v>
      </c>
      <c r="G28" s="110"/>
      <c r="H28" s="175"/>
      <c r="I28" s="176"/>
      <c r="J28" s="47" t="b">
        <f>IF('Kosten- und Einnahmenaufstellun'!B89&lt;0,TRUE,FALSE)</f>
        <v>0</v>
      </c>
      <c r="N28" s="22"/>
    </row>
    <row r="29" spans="1:14" x14ac:dyDescent="0.25">
      <c r="A29" s="118"/>
      <c r="B29" s="171" t="s">
        <v>234</v>
      </c>
      <c r="C29" s="171"/>
      <c r="D29" s="171"/>
      <c r="E29" s="171"/>
      <c r="F29" s="110"/>
      <c r="G29" s="110"/>
      <c r="H29" s="175"/>
      <c r="I29" s="176"/>
      <c r="J29" t="b">
        <f>A29=$N$29</f>
        <v>0</v>
      </c>
      <c r="N29" s="117" t="s">
        <v>607</v>
      </c>
    </row>
    <row r="30" spans="1:14" x14ac:dyDescent="0.25">
      <c r="A30" s="111"/>
      <c r="B30" s="171"/>
      <c r="C30" s="171"/>
      <c r="D30" s="171"/>
      <c r="E30" s="171"/>
      <c r="F30" s="110"/>
      <c r="G30" s="110"/>
      <c r="H30" s="175"/>
      <c r="I30" s="176"/>
    </row>
    <row r="31" spans="1:14" x14ac:dyDescent="0.25">
      <c r="A31" s="118"/>
      <c r="B31" s="45" t="s">
        <v>4</v>
      </c>
      <c r="C31" s="45"/>
      <c r="D31" s="45"/>
      <c r="E31" s="45"/>
      <c r="F31" s="110"/>
      <c r="G31" s="110"/>
      <c r="H31" s="175"/>
      <c r="I31" s="176"/>
      <c r="J31" t="b">
        <f t="shared" ref="J31:J34" si="1">A31=$N$29</f>
        <v>0</v>
      </c>
    </row>
    <row r="32" spans="1:14" ht="15" customHeight="1" x14ac:dyDescent="0.25">
      <c r="A32" s="118"/>
      <c r="B32" s="171" t="s">
        <v>583</v>
      </c>
      <c r="C32" s="171"/>
      <c r="D32" s="171"/>
      <c r="E32" s="171"/>
      <c r="F32" s="110"/>
      <c r="G32" s="110"/>
      <c r="H32" s="175"/>
      <c r="I32" s="176"/>
      <c r="J32" t="b">
        <f t="shared" si="1"/>
        <v>0</v>
      </c>
    </row>
    <row r="33" spans="1:11" x14ac:dyDescent="0.25">
      <c r="A33" s="111"/>
      <c r="B33" s="171"/>
      <c r="C33" s="171"/>
      <c r="D33" s="171"/>
      <c r="E33" s="171"/>
      <c r="F33" s="110"/>
      <c r="G33" s="110"/>
      <c r="H33" s="175"/>
      <c r="I33" s="176"/>
    </row>
    <row r="34" spans="1:11" ht="15" customHeight="1" x14ac:dyDescent="0.25">
      <c r="A34" s="118"/>
      <c r="B34" s="45" t="s">
        <v>126</v>
      </c>
      <c r="C34" s="45"/>
      <c r="D34" s="45"/>
      <c r="E34" s="45"/>
      <c r="F34" s="110"/>
      <c r="G34" s="110"/>
      <c r="H34" s="177"/>
      <c r="I34" s="178"/>
      <c r="J34" t="b">
        <f t="shared" si="1"/>
        <v>0</v>
      </c>
    </row>
    <row r="36" spans="1:11" x14ac:dyDescent="0.25">
      <c r="A36" t="s">
        <v>124</v>
      </c>
      <c r="D36" s="169"/>
      <c r="E36" s="170"/>
      <c r="J36" t="s">
        <v>131</v>
      </c>
      <c r="K36" t="s">
        <v>133</v>
      </c>
    </row>
    <row r="37" spans="1:11" x14ac:dyDescent="0.25">
      <c r="D37" s="91" t="str">
        <f>IF(
   OR('Angaben zum Angebot'!F10="",D36=""),
   "",
   IF('Angaben zum Angebot'!F10&gt;D36,"Datum darf nicht nach Ende der Maßnahme liegen","")
)</f>
        <v/>
      </c>
      <c r="E37" s="91"/>
      <c r="F37" s="91"/>
      <c r="G37" s="91"/>
      <c r="J37" t="s">
        <v>132</v>
      </c>
      <c r="K37" t="s">
        <v>585</v>
      </c>
    </row>
  </sheetData>
  <sheetProtection algorithmName="SHA-512" hashValue="8bxS0cymxFOCBTAPVU4D6EQDAjqKMXjD0GgebGTK7QY6vjuaHswb3qezZViS8L7bQ0XwBbwwPp7TeSPWwTN9+A==" saltValue="J7gAbpcI2D7PZBswrWCWFA==" spinCount="100000" sheet="1" selectLockedCells="1"/>
  <mergeCells count="8">
    <mergeCell ref="H11:I11"/>
    <mergeCell ref="A14:I17"/>
    <mergeCell ref="D36:E36"/>
    <mergeCell ref="B32:E33"/>
    <mergeCell ref="B23:D23"/>
    <mergeCell ref="B29:E30"/>
    <mergeCell ref="B27:E27"/>
    <mergeCell ref="H22:I34"/>
  </mergeCells>
  <conditionalFormatting sqref="A22:A29">
    <cfRule type="containsText" dxfId="10" priority="1" operator="containsText" text="&quot;&quot;">
      <formula>NOT(ISERROR(SEARCH("""""",A22)))</formula>
    </cfRule>
  </conditionalFormatting>
  <dataValidations count="2">
    <dataValidation type="date" allowBlank="1" showInputMessage="1" showErrorMessage="1" sqref="D36" xr:uid="{D49B81A2-4522-4A32-AED8-3DC74EDD6568}">
      <formula1>45292</formula1>
      <formula2>402133</formula2>
    </dataValidation>
    <dataValidation type="list" showInputMessage="1" showErrorMessage="1" sqref="A29 A31:A32 A34" xr:uid="{C0A76BF5-A316-4A85-802A-9BEEC4244BBF}">
      <formula1>$N$28:$N$29</formula1>
    </dataValidation>
  </dataValidations>
  <pageMargins left="0.70866141732283461" right="0.70866141732283461" top="0.74803149606299213" bottom="0.74803149606299213" header="0.31496062992125984" footer="0.31496062992125984"/>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28" operator="containsText" id="{89D5B9AF-7AAE-4B56-87FE-39B939513868}">
            <xm:f>NOT(ISERROR(SEARCH(FALSE,A22)))</xm:f>
            <xm:f>FALSE</xm:f>
            <x14:dxf>
              <font>
                <color rgb="FF9C0006"/>
              </font>
              <fill>
                <patternFill>
                  <bgColor rgb="FFFFC7CE"/>
                </patternFill>
              </fill>
            </x14:dxf>
          </x14:cfRule>
          <xm:sqref>A22:A28</xm:sqref>
        </x14:conditionalFormatting>
        <x14:conditionalFormatting xmlns:xm="http://schemas.microsoft.com/office/excel/2006/main">
          <x14:cfRule type="containsText" priority="2" operator="containsText" id="{3CE27770-7BC0-4047-97C5-A63EA638439D}">
            <xm:f>NOT(ISERROR(SEARCH($N$29,A22)))</xm:f>
            <xm:f>$N$29</xm:f>
            <x14:dxf>
              <font>
                <color rgb="FF006100"/>
              </font>
              <fill>
                <patternFill>
                  <bgColor rgb="FFC6EFCE"/>
                </patternFill>
              </fill>
            </x14:dxf>
          </x14:cfRule>
          <xm:sqref>A22:A29 A31:A32 A34</xm:sqref>
        </x14:conditionalFormatting>
        <x14:conditionalFormatting xmlns:xm="http://schemas.microsoft.com/office/excel/2006/main">
          <x14:cfRule type="containsText" priority="25" operator="containsText" id="{8A2212FA-6C81-4AFF-A41D-0DA61FBD8999}">
            <xm:f>NOT(ISERROR(SEARCH($L$21,A29)))</xm:f>
            <xm:f>$L$21</xm:f>
            <x14:dxf>
              <font>
                <color rgb="FF006100"/>
              </font>
              <fill>
                <patternFill>
                  <bgColor rgb="FFC6EFCE"/>
                </patternFill>
              </fill>
            </x14:dxf>
          </x14:cfRule>
          <xm:sqref>A29 A31:A32 A34</xm:sqref>
        </x14:conditionalFormatting>
        <x14:conditionalFormatting xmlns:xm="http://schemas.microsoft.com/office/excel/2006/main">
          <x14:cfRule type="containsText" priority="29" operator="containsText" id="{8229337F-F501-409A-819C-C19F3951603B}">
            <xm:f>NOT(ISERROR(SEARCH(TRUE,A22)))</xm:f>
            <xm:f>TRUE</xm:f>
            <x14:dxf>
              <font>
                <color rgb="FF006100"/>
              </font>
              <fill>
                <patternFill>
                  <bgColor rgb="FFC6EFCE"/>
                </patternFill>
              </fill>
            </x14:dxf>
          </x14:cfRule>
          <xm:sqref>A22:D22 A23:A28 B23:D24</xm:sqref>
        </x14:conditionalFormatting>
        <x14:conditionalFormatting xmlns:xm="http://schemas.microsoft.com/office/excel/2006/main">
          <x14:cfRule type="containsText" priority="30" operator="containsText" id="{C5F285A6-BEDD-40F4-8440-0123851B3C4F}">
            <xm:f>NOT(ISERROR(SEARCH($K$36,G22)))</xm:f>
            <xm:f>$K$36</xm:f>
            <x14:dxf>
              <font>
                <color rgb="FF006100"/>
              </font>
              <fill>
                <patternFill>
                  <bgColor rgb="FFC6EFCE"/>
                </patternFill>
              </fill>
            </x14:dxf>
          </x14:cfRule>
          <x14:cfRule type="containsText" priority="31" operator="containsText" id="{C1E6EF77-1DF5-4EBA-B8B0-C81068F8C713}">
            <xm:f>NOT(ISERROR(SEARCH($K$37,G22)))</xm:f>
            <xm:f>$K$37</xm:f>
            <x14:dxf>
              <font>
                <color rgb="FF9C0006"/>
              </font>
              <fill>
                <patternFill>
                  <bgColor rgb="FFFFC7CE"/>
                </patternFill>
              </fill>
            </x14:dxf>
          </x14:cfRule>
          <xm:sqref>G22</xm:sqref>
        </x14:conditionalFormatting>
        <x14:conditionalFormatting xmlns:xm="http://schemas.microsoft.com/office/excel/2006/main">
          <x14:cfRule type="containsText" priority="4" operator="containsText" id="{F740F11C-C45D-4E7D-821E-C6F5DBE860BE}">
            <xm:f>NOT(ISERROR(SEARCH($K$37,H22)))</xm:f>
            <xm:f>$K$37</xm:f>
            <x14:dxf>
              <font>
                <color rgb="FF9C0006"/>
              </font>
              <fill>
                <patternFill>
                  <bgColor rgb="FFFFC7CE"/>
                </patternFill>
              </fill>
            </x14:dxf>
          </x14:cfRule>
          <x14:cfRule type="containsText" priority="5" operator="containsText" id="{CBD612EE-2B63-4F70-A4EC-FCBD6777C1DC}">
            <xm:f>NOT(ISERROR(SEARCH($K$36,H22)))</xm:f>
            <xm:f>$K$36</xm:f>
            <x14:dxf>
              <font>
                <color rgb="FF006100"/>
              </font>
              <fill>
                <patternFill>
                  <bgColor rgb="FFC6EFCE"/>
                </patternFill>
              </fill>
            </x14:dxf>
          </x14:cfRule>
          <xm:sqref>H22:I34</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85C84-5DE8-44BA-A775-65BD9838388F}">
  <dimension ref="A5:H34"/>
  <sheetViews>
    <sheetView view="pageLayout" zoomScale="115" zoomScaleNormal="100" zoomScalePageLayoutView="115" workbookViewId="0">
      <selection activeCell="A12" sqref="A12"/>
    </sheetView>
  </sheetViews>
  <sheetFormatPr baseColWidth="10" defaultColWidth="9.140625" defaultRowHeight="15" x14ac:dyDescent="0.25"/>
  <cols>
    <col min="1" max="1" width="7.42578125" customWidth="1"/>
    <col min="2" max="4" width="10.28515625" customWidth="1"/>
    <col min="5" max="5" width="10" customWidth="1"/>
    <col min="6" max="6" width="5.5703125" customWidth="1"/>
    <col min="7" max="7" width="10" customWidth="1"/>
    <col min="8" max="8" width="10.85546875" customWidth="1"/>
    <col min="9" max="9" width="13.42578125" customWidth="1"/>
  </cols>
  <sheetData>
    <row r="5" spans="1:8" ht="19.5" x14ac:dyDescent="0.25">
      <c r="A5" s="4"/>
    </row>
    <row r="6" spans="1:8" ht="19.5" x14ac:dyDescent="0.25">
      <c r="A6" s="4" t="s">
        <v>539</v>
      </c>
    </row>
    <row r="7" spans="1:8" ht="20.25" customHeight="1" x14ac:dyDescent="0.25">
      <c r="A7" s="32"/>
      <c r="B7" s="32"/>
      <c r="C7" s="32"/>
      <c r="D7" s="32"/>
      <c r="E7" s="32"/>
      <c r="F7" s="32"/>
      <c r="G7" s="32"/>
      <c r="H7" s="32"/>
    </row>
    <row r="8" spans="1:8" ht="16.5" customHeight="1" x14ac:dyDescent="0.25">
      <c r="A8" s="180" t="s">
        <v>168</v>
      </c>
      <c r="B8" s="180"/>
      <c r="C8" s="32"/>
      <c r="D8" s="32"/>
      <c r="E8" s="32"/>
      <c r="F8" s="32"/>
      <c r="G8" s="32"/>
      <c r="H8" s="32"/>
    </row>
    <row r="9" spans="1:8" ht="16.5" customHeight="1" x14ac:dyDescent="0.25">
      <c r="A9" s="183">
        <f>Deckblatt!A11</f>
        <v>0</v>
      </c>
      <c r="B9" s="183"/>
      <c r="C9" s="183"/>
      <c r="D9" s="183"/>
      <c r="E9" s="32"/>
      <c r="F9" s="32"/>
      <c r="G9" s="32"/>
      <c r="H9" s="32"/>
    </row>
    <row r="10" spans="1:8" ht="16.5" customHeight="1" x14ac:dyDescent="0.25">
      <c r="A10" s="183">
        <f>Deckblatt!A14</f>
        <v>0</v>
      </c>
      <c r="B10" s="183"/>
      <c r="C10" s="183"/>
      <c r="D10" s="183"/>
      <c r="E10" s="32"/>
      <c r="F10" s="32"/>
      <c r="G10" s="32"/>
      <c r="H10" s="32"/>
    </row>
    <row r="11" spans="1:8" ht="16.5" customHeight="1" x14ac:dyDescent="0.25">
      <c r="A11" s="183" t="str">
        <f>Deckblatt!A17 &amp; " " &amp; Deckblatt!A20</f>
        <v xml:space="preserve"> </v>
      </c>
      <c r="B11" s="183"/>
      <c r="C11" s="183"/>
      <c r="D11" s="183"/>
      <c r="E11" s="32"/>
      <c r="F11" s="32"/>
      <c r="G11" s="32"/>
      <c r="H11" s="32"/>
    </row>
    <row r="12" spans="1:8" ht="16.5" customHeight="1" x14ac:dyDescent="0.25">
      <c r="A12" s="56"/>
      <c r="B12" s="56"/>
      <c r="C12" s="56"/>
      <c r="D12" s="56"/>
      <c r="E12" s="32"/>
      <c r="F12" s="32"/>
      <c r="G12" s="32"/>
      <c r="H12" s="32"/>
    </row>
    <row r="13" spans="1:8" ht="16.5" customHeight="1" x14ac:dyDescent="0.25">
      <c r="A13" s="35" t="s">
        <v>171</v>
      </c>
      <c r="B13" s="56"/>
      <c r="C13" s="56"/>
      <c r="D13" s="56"/>
      <c r="E13" s="32"/>
      <c r="F13" s="32"/>
      <c r="G13" s="32"/>
      <c r="H13" s="32"/>
    </row>
    <row r="14" spans="1:8" ht="16.5" customHeight="1" x14ac:dyDescent="0.25">
      <c r="A14" s="182">
        <f>Überblick!D36</f>
        <v>0</v>
      </c>
      <c r="B14" s="182"/>
      <c r="C14" s="182"/>
      <c r="D14" s="56"/>
      <c r="E14" s="32"/>
      <c r="F14" s="32"/>
      <c r="G14" s="32"/>
      <c r="H14" s="32"/>
    </row>
    <row r="15" spans="1:8" ht="16.5" customHeight="1" x14ac:dyDescent="0.25">
      <c r="A15" s="32"/>
      <c r="B15" s="32"/>
      <c r="C15" s="32"/>
      <c r="D15" s="32"/>
      <c r="E15" s="32"/>
      <c r="F15" s="32"/>
      <c r="G15" s="32"/>
      <c r="H15" s="32"/>
    </row>
    <row r="16" spans="1:8" ht="16.5" customHeight="1" x14ac:dyDescent="0.25">
      <c r="A16" s="180" t="str">
        <f xml:space="preserve"> "für die vom " &amp; TEXT('Angaben zum Angebot'!A10,"TT.MM.JJJJ") &amp;
" bis " &amp; TEXT('Angaben zum Angebot'!F10,"TT.MM.JJJJ") &amp;
" durchgeführte Maßnahme"</f>
        <v>für die vom 00.01.1900 bis 00.01.1900 durchgeführte Maßnahme</v>
      </c>
      <c r="B16" s="180"/>
      <c r="C16" s="180"/>
      <c r="D16" s="180"/>
      <c r="E16" s="180"/>
      <c r="F16" s="180"/>
      <c r="G16" s="180"/>
      <c r="H16" s="180"/>
    </row>
    <row r="17" spans="1:8" ht="16.5" customHeight="1" x14ac:dyDescent="0.25">
      <c r="A17" s="179">
        <f>'Angaben zum Angebot'!A7</f>
        <v>0</v>
      </c>
      <c r="B17" s="179"/>
      <c r="C17" s="179"/>
      <c r="D17" s="179"/>
      <c r="E17" s="179"/>
      <c r="F17" s="179"/>
      <c r="G17" s="179"/>
      <c r="H17" s="179"/>
    </row>
    <row r="18" spans="1:8" ht="16.5" customHeight="1" x14ac:dyDescent="0.25">
      <c r="A18" s="183"/>
      <c r="B18" s="183"/>
      <c r="C18" s="183"/>
      <c r="D18" s="183"/>
      <c r="E18" s="183"/>
      <c r="F18" s="183"/>
      <c r="G18" s="183"/>
      <c r="H18" s="32"/>
    </row>
    <row r="19" spans="1:8" ht="16.5" customHeight="1" x14ac:dyDescent="0.25">
      <c r="A19" s="180" t="s">
        <v>169</v>
      </c>
      <c r="B19" s="180"/>
      <c r="C19" s="180"/>
      <c r="D19" s="180"/>
      <c r="E19" s="180"/>
      <c r="F19" s="180"/>
      <c r="G19" s="180"/>
      <c r="H19" s="32"/>
    </row>
    <row r="20" spans="1:8" ht="16.5" customHeight="1" x14ac:dyDescent="0.25">
      <c r="A20" s="181" t="str">
        <f>Förderbescheid!A17</f>
        <v>Fördersumme nochmal überprüfen</v>
      </c>
      <c r="B20" s="181"/>
      <c r="C20" s="181"/>
      <c r="D20" s="181"/>
      <c r="E20" s="181"/>
      <c r="F20" s="181"/>
      <c r="G20" s="181"/>
      <c r="H20" s="32"/>
    </row>
    <row r="21" spans="1:8" ht="16.5" customHeight="1" x14ac:dyDescent="0.25">
      <c r="A21" s="180" t="s">
        <v>170</v>
      </c>
      <c r="B21" s="180"/>
      <c r="C21" s="32"/>
      <c r="D21" s="32"/>
      <c r="E21" s="32"/>
      <c r="F21" s="32"/>
      <c r="G21" s="32"/>
      <c r="H21" s="32"/>
    </row>
    <row r="22" spans="1:8" ht="16.5" customHeight="1" x14ac:dyDescent="0.25">
      <c r="A22" s="32"/>
      <c r="B22" s="32"/>
      <c r="C22" s="32"/>
      <c r="D22" s="32"/>
      <c r="E22" s="32"/>
      <c r="F22" s="32"/>
      <c r="G22" s="32"/>
      <c r="H22" s="32"/>
    </row>
    <row r="23" spans="1:8" ht="16.5" customHeight="1" x14ac:dyDescent="0.25">
      <c r="A23" s="180" t="s">
        <v>541</v>
      </c>
      <c r="B23" s="180"/>
      <c r="C23" s="180"/>
      <c r="D23" s="180"/>
      <c r="E23" s="180"/>
      <c r="F23" s="32"/>
      <c r="G23" s="32"/>
      <c r="H23" s="32"/>
    </row>
    <row r="24" spans="1:8" ht="16.5" customHeight="1" x14ac:dyDescent="0.25">
      <c r="A24" s="35" t="s">
        <v>242</v>
      </c>
      <c r="B24" s="32"/>
      <c r="C24" s="180">
        <f>Deckblatt!A36</f>
        <v>0</v>
      </c>
      <c r="D24" s="180"/>
      <c r="E24" s="180"/>
      <c r="F24" s="180"/>
      <c r="G24" s="180"/>
      <c r="H24" s="180"/>
    </row>
    <row r="25" spans="1:8" ht="16.5" customHeight="1" x14ac:dyDescent="0.25">
      <c r="A25" s="32" t="s">
        <v>94</v>
      </c>
      <c r="B25" s="32"/>
      <c r="C25" s="180">
        <f>Deckblatt!A45</f>
        <v>0</v>
      </c>
      <c r="D25" s="180"/>
      <c r="E25" s="180"/>
      <c r="F25" s="180"/>
      <c r="G25" s="180"/>
      <c r="H25" s="180"/>
    </row>
    <row r="26" spans="1:8" ht="16.5" customHeight="1" x14ac:dyDescent="0.25">
      <c r="A26" s="32" t="s">
        <v>97</v>
      </c>
      <c r="B26" s="67" t="s">
        <v>119</v>
      </c>
      <c r="C26" s="184">
        <f>Deckblatt!G34</f>
        <v>0</v>
      </c>
      <c r="D26" s="184"/>
      <c r="E26" s="184"/>
      <c r="F26" s="184"/>
      <c r="G26" s="184"/>
      <c r="H26" s="184"/>
    </row>
    <row r="27" spans="1:8" ht="16.5" customHeight="1" x14ac:dyDescent="0.25">
      <c r="A27" s="32" t="s">
        <v>95</v>
      </c>
      <c r="B27" s="32"/>
      <c r="C27" s="172">
        <f>Deckblatt!F36</f>
        <v>0</v>
      </c>
      <c r="D27" s="172"/>
      <c r="E27" s="172"/>
      <c r="F27" s="172"/>
      <c r="G27" s="172"/>
      <c r="H27" s="172"/>
    </row>
    <row r="28" spans="1:8" ht="16.5" customHeight="1" x14ac:dyDescent="0.25">
      <c r="A28" s="32"/>
      <c r="B28" s="32"/>
      <c r="C28" s="32"/>
      <c r="D28" s="32"/>
      <c r="E28" s="32"/>
      <c r="F28" s="32"/>
      <c r="G28" s="32"/>
      <c r="H28" s="32"/>
    </row>
    <row r="29" spans="1:8" ht="16.5" customHeight="1" x14ac:dyDescent="0.25">
      <c r="A29" s="32"/>
      <c r="B29" s="32"/>
      <c r="C29" s="32"/>
      <c r="D29" s="32"/>
      <c r="E29" s="32"/>
      <c r="F29" s="32"/>
      <c r="G29" s="32"/>
      <c r="H29" s="32"/>
    </row>
    <row r="30" spans="1:8" ht="16.5" customHeight="1" x14ac:dyDescent="0.25">
      <c r="A30" s="14" t="str">
        <f ca="1">"Weißenburg, der " &amp; TEXT(TODAY(),"TT. MMMM JJJJ")</f>
        <v>Weißenburg, der 19. Dezember 2025</v>
      </c>
      <c r="B30" s="32"/>
      <c r="C30" s="32"/>
      <c r="D30" s="32"/>
      <c r="E30" s="32"/>
      <c r="F30" s="32"/>
      <c r="G30" s="32"/>
      <c r="H30" s="32"/>
    </row>
    <row r="31" spans="1:8" ht="16.5" customHeight="1" x14ac:dyDescent="0.25">
      <c r="A31" s="35" t="s">
        <v>152</v>
      </c>
    </row>
    <row r="32" spans="1:8" x14ac:dyDescent="0.25">
      <c r="A32" s="40"/>
    </row>
    <row r="33" spans="1:1" x14ac:dyDescent="0.25">
      <c r="A33" s="40"/>
    </row>
    <row r="34" spans="1:1" x14ac:dyDescent="0.25">
      <c r="A34" s="41" t="s">
        <v>118</v>
      </c>
    </row>
  </sheetData>
  <mergeCells count="16">
    <mergeCell ref="C24:H24"/>
    <mergeCell ref="C25:H25"/>
    <mergeCell ref="C26:H26"/>
    <mergeCell ref="C27:H27"/>
    <mergeCell ref="A23:E23"/>
    <mergeCell ref="A8:B8"/>
    <mergeCell ref="A9:D9"/>
    <mergeCell ref="A10:D10"/>
    <mergeCell ref="A11:D11"/>
    <mergeCell ref="A16:H16"/>
    <mergeCell ref="A17:H17"/>
    <mergeCell ref="A19:G19"/>
    <mergeCell ref="A20:G20"/>
    <mergeCell ref="A21:B21"/>
    <mergeCell ref="A14:C14"/>
    <mergeCell ref="A18:G18"/>
  </mergeCells>
  <pageMargins left="0.70866141732283461" right="0.70866141732283461" top="0.74803149606299213" bottom="0.74803149606299213" header="0.31496062992125984" footer="0.31496062992125984"/>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51A5A-3DFE-4CB5-B04E-92EC211001DC}">
  <dimension ref="A4:R68"/>
  <sheetViews>
    <sheetView view="pageLayout" zoomScale="115" zoomScaleNormal="100" zoomScalePageLayoutView="115" workbookViewId="0">
      <selection activeCell="J19" sqref="J19"/>
    </sheetView>
  </sheetViews>
  <sheetFormatPr baseColWidth="10" defaultColWidth="9.140625" defaultRowHeight="15" x14ac:dyDescent="0.25"/>
  <cols>
    <col min="1" max="1" width="6.85546875" customWidth="1"/>
    <col min="2" max="4" width="10.28515625" customWidth="1"/>
    <col min="5" max="5" width="10" customWidth="1"/>
    <col min="6" max="6" width="5.5703125" customWidth="1"/>
    <col min="7" max="7" width="10" customWidth="1"/>
    <col min="8" max="8" width="10.85546875" customWidth="1"/>
    <col min="9" max="9" width="13.42578125" customWidth="1"/>
    <col min="10" max="10" width="25.5703125" customWidth="1"/>
    <col min="11" max="11" width="20.85546875" customWidth="1"/>
    <col min="12" max="14" width="9.140625" customWidth="1"/>
    <col min="16" max="21" width="9.140625" customWidth="1"/>
  </cols>
  <sheetData>
    <row r="4" spans="1:18" ht="18" x14ac:dyDescent="0.25">
      <c r="J4" s="36" t="s">
        <v>153</v>
      </c>
    </row>
    <row r="5" spans="1:18" ht="19.5" x14ac:dyDescent="0.25">
      <c r="A5" s="4" t="s">
        <v>539</v>
      </c>
    </row>
    <row r="6" spans="1:18" ht="26.25" customHeight="1" x14ac:dyDescent="0.4">
      <c r="A6" s="1" t="s">
        <v>109</v>
      </c>
      <c r="J6" t="s">
        <v>154</v>
      </c>
      <c r="K6" s="64"/>
      <c r="M6" s="59"/>
    </row>
    <row r="7" spans="1:18" ht="18" x14ac:dyDescent="0.25">
      <c r="A7" s="2" t="s">
        <v>105</v>
      </c>
      <c r="J7" t="s">
        <v>155</v>
      </c>
      <c r="K7" s="25" t="str">
        <f>IF(OR(K6="",'Angaben zum Angebot'!F10=""),"",IF(AND('Angaben zum Angebot'!F10&lt;=K6,
K6&lt;=EDATE('Angaben zum Angebot'!F10,3),
K6&lt;=DATE(YEAR(K6),11,15)
),"fristgerecht","nicht fristgerecht"))</f>
        <v/>
      </c>
    </row>
    <row r="8" spans="1:18" ht="18" x14ac:dyDescent="0.25">
      <c r="A8" s="2"/>
      <c r="J8" t="s">
        <v>599</v>
      </c>
      <c r="K8" s="25" t="str" cm="1">
        <f t="array" ref="K8">IF(
AND(
SUMPRODUCT(--('Teilnehmer_innen 1'!B7:F26&lt;&gt;""))=0,
SUMPRODUCT(--('Teilnehmer_innen 2'!B7:C21&lt;&gt;""))
+SUMPRODUCT(--('Teilnehmer_innen 2'!C23&lt;&gt;""))
+SUMPRODUCT(--('Teilnehmer_innen 2'!F8:G11&lt;&gt;""))=0
),
"",
IF(
AND(
SUMPRODUCT(--('Teilnehmer_innen 1'!B7:F26&lt;&gt;""))&gt;0,
SUMPRODUCT(--('Teilnehmer_innen 2'!B7:C21&lt;&gt;""))
+SUMPRODUCT(--('Teilnehmer_innen 2'!C23&lt;&gt;""))
+SUMPRODUCT(--('Teilnehmer_innen 2'!F8:G11&lt;&gt;""))&gt;0
),
"Beide Teilnehmerlisten verwendet",
IF(
AND(
'Angaben zum Angebot'!F16='Angaben zum Angebot'!J43,
SUMPRODUCT(--('Teilnehmer_innen 2'!B7:C21&lt;&gt;""))
+SUMPRODUCT(--('Teilnehmer_innen 2'!C23&lt;&gt;""))
+SUMPRODUCT(--('Teilnehmer_innen 2'!F8:G11&lt;&gt;""))&gt;0,
SUMPRODUCT(--('Teilnehmer_innen 1'!B7:F26&lt;&gt;""))=0
),
"Falsche Liste verwendet",
IF(
AND(
OR(
'Angaben zum Angebot'!F16='Angaben zum Angebot'!J44,
'Angaben zum Angebot'!F16='Angaben zum Angebot'!J45
),
SUMPRODUCT(--('Teilnehmer_innen 1'!B7:F26&lt;&gt;""))&gt;0,
SUMPRODUCT(--('Teilnehmer_innen 2'!B7:C21&lt;&gt;""))
+SUMPRODUCT(--('Teilnehmer_innen 2'!C23&lt;&gt;""))
+SUMPRODUCT(--('Teilnehmer_innen 2'!F8:G11&lt;&gt;""))=0
),
"Falsche Liste verwendet",
IF(
AND(
'Angaben zum Angebot'!F16='Angaben zum Angebot'!J43,
SUMPRODUCT(--('Teilnehmer_innen 1'!B7:F26&lt;&gt;""))&gt;0
),
"Ja",
IF(
AND(
OR(
'Angaben zum Angebot'!F16='Angaben zum Angebot'!J44,
'Angaben zum Angebot'!F16='Angaben zum Angebot'!J45
),
SUMPRODUCT(--('Teilnehmer_innen 2'!B7:C21&lt;&gt;""))
+SUMPRODUCT(--('Teilnehmer_innen 2'!C23&lt;&gt;""))
+SUMPRODUCT(--('Teilnehmer_innen 2'!F8:G11&lt;&gt;""))&gt;0
),
"Ja",
""
))))))</f>
        <v/>
      </c>
      <c r="R8" t="s">
        <v>157</v>
      </c>
    </row>
    <row r="9" spans="1:18" ht="18" x14ac:dyDescent="0.25">
      <c r="A9" s="2"/>
      <c r="I9" s="43" t="str">
        <f ca="1">"Weißenburg, den " &amp; TEXT(TODAY(),"TT. MMMM JJJJ")</f>
        <v>Weißenburg, den 19. Dezember 2025</v>
      </c>
      <c r="J9" t="s">
        <v>602</v>
      </c>
      <c r="K9" s="65" t="b">
        <v>0</v>
      </c>
      <c r="Q9" t="b">
        <f>K9</f>
        <v>0</v>
      </c>
      <c r="R9" t="s">
        <v>158</v>
      </c>
    </row>
    <row r="10" spans="1:18" ht="18" x14ac:dyDescent="0.25">
      <c r="A10" s="2"/>
      <c r="I10" s="43"/>
      <c r="J10" t="s">
        <v>156</v>
      </c>
      <c r="K10" s="65" t="b">
        <v>0</v>
      </c>
      <c r="Q10" t="b">
        <f>K10</f>
        <v>0</v>
      </c>
      <c r="R10" t="s">
        <v>159</v>
      </c>
    </row>
    <row r="11" spans="1:18" ht="19.5" customHeight="1" x14ac:dyDescent="0.25">
      <c r="A11" s="35" t="str">
        <f>"Liebe/r " &amp; Deckblatt!A25 &amp; ","</f>
        <v>Liebe/r ,</v>
      </c>
      <c r="B11" s="45"/>
      <c r="C11" s="45"/>
      <c r="D11" s="45"/>
      <c r="I11" s="43"/>
      <c r="K11" s="44"/>
    </row>
    <row r="12" spans="1:18" x14ac:dyDescent="0.25">
      <c r="A12" s="32"/>
      <c r="J12" s="196" t="str">
        <f>IF(AND(K7=R9,K8="Ja",K9=TRUE,K10=TRUE,Überblick!J22=TRUE,Überblick!J23=TRUE,Überblick!J24=TRUE,Überblick!J25=TRUE,Überblick!J26=TRUE,Überblick!J27=TRUE,Überblick!J28=TRUE,Überblick!J29=TRUE,Überblick!J31=TRUE,Überblick!J32=TRUE,Überblick!J34=TRUE),Förderbescheid!Q13,Förderbescheid!Q14)</f>
        <v>Angaben nochmal prüfen</v>
      </c>
      <c r="K12" s="197"/>
    </row>
    <row r="13" spans="1:18" ht="18" customHeight="1" x14ac:dyDescent="0.25">
      <c r="A13" s="164" t="s">
        <v>542</v>
      </c>
      <c r="B13" s="164"/>
      <c r="C13" s="164"/>
      <c r="D13" s="164"/>
      <c r="E13" s="164"/>
      <c r="F13" s="164"/>
      <c r="G13" s="164"/>
      <c r="H13" s="164"/>
      <c r="I13" s="164"/>
      <c r="J13" s="198"/>
      <c r="K13" s="199"/>
      <c r="Q13" t="s">
        <v>600</v>
      </c>
    </row>
    <row r="14" spans="1:18" ht="15" customHeight="1" x14ac:dyDescent="0.25">
      <c r="A14" s="45" t="str">
        <f>IF(
   OR(K7="fristgerecht",K7=""),
   "Der Antrag ist am " &amp; TEXT(K6,"TT.MM.JJJJ") &amp; " fristgerecht eingegangen. Für die Maßnahme",
   IF(
      K7="nicht fristgerecht",
      "Der Antrag ist am " &amp; TEXT(K6,"TT.MM.JJJJ") &amp; " eingegangen. Für die Maßnahme",
      ""
   )
)</f>
        <v>Der Antrag ist am 00.01.1900 fristgerecht eingegangen. Für die Maßnahme</v>
      </c>
      <c r="B14" s="45"/>
      <c r="C14" s="45"/>
      <c r="D14" s="45"/>
      <c r="E14" s="45"/>
      <c r="F14" s="45"/>
      <c r="G14" s="45"/>
      <c r="H14" s="45"/>
      <c r="Q14" t="s">
        <v>601</v>
      </c>
    </row>
    <row r="15" spans="1:18" x14ac:dyDescent="0.25">
      <c r="A15" s="179">
        <f>'Angaben zum Angebot'!A7</f>
        <v>0</v>
      </c>
      <c r="B15" s="179"/>
      <c r="C15" s="179"/>
      <c r="D15" s="179"/>
      <c r="E15" s="179"/>
      <c r="F15" s="179"/>
      <c r="G15" s="179"/>
      <c r="H15" s="179"/>
      <c r="I15" s="179"/>
      <c r="J15" s="164" t="s">
        <v>160</v>
      </c>
      <c r="K15" s="187"/>
      <c r="L15" s="188"/>
      <c r="M15" s="189"/>
    </row>
    <row r="16" spans="1:18" x14ac:dyDescent="0.25">
      <c r="A16" s="42" t="s">
        <v>110</v>
      </c>
      <c r="J16" s="164"/>
      <c r="K16" s="190"/>
      <c r="L16" s="191"/>
      <c r="M16" s="192"/>
    </row>
    <row r="17" spans="1:13" x14ac:dyDescent="0.25">
      <c r="A17" s="186" t="str">
        <f>IF(Q10=TRUE,Überblick!H11,"Fördersumme nochmal überprüfen")</f>
        <v>Fördersumme nochmal überprüfen</v>
      </c>
      <c r="B17" s="186"/>
      <c r="C17" s="14"/>
      <c r="D17" s="14"/>
      <c r="J17" s="164"/>
      <c r="K17" s="193"/>
      <c r="L17" s="194"/>
      <c r="M17" s="195"/>
    </row>
    <row r="18" spans="1:13" x14ac:dyDescent="0.25">
      <c r="A18" s="35" t="s">
        <v>111</v>
      </c>
    </row>
    <row r="19" spans="1:13" x14ac:dyDescent="0.25">
      <c r="A19" s="164" t="str">
        <f>IF(K15="","",K15)</f>
        <v/>
      </c>
      <c r="B19" s="164"/>
      <c r="C19" s="164"/>
      <c r="D19" s="164"/>
      <c r="E19" s="164"/>
      <c r="F19" s="164"/>
      <c r="G19" s="164"/>
      <c r="H19" s="164"/>
      <c r="I19" s="164"/>
    </row>
    <row r="20" spans="1:13" x14ac:dyDescent="0.25">
      <c r="A20" s="164"/>
      <c r="B20" s="164"/>
      <c r="C20" s="164"/>
      <c r="D20" s="164"/>
      <c r="E20" s="164"/>
      <c r="F20" s="164"/>
      <c r="G20" s="164"/>
      <c r="H20" s="164"/>
      <c r="I20" s="164"/>
    </row>
    <row r="21" spans="1:13" x14ac:dyDescent="0.25">
      <c r="A21" s="164"/>
      <c r="B21" s="164"/>
      <c r="C21" s="164"/>
      <c r="D21" s="164"/>
      <c r="E21" s="164"/>
      <c r="F21" s="164"/>
      <c r="G21" s="164"/>
      <c r="H21" s="164"/>
      <c r="I21" s="164"/>
    </row>
    <row r="22" spans="1:13" ht="48" customHeight="1" x14ac:dyDescent="0.25">
      <c r="A22" s="164" t="s">
        <v>112</v>
      </c>
      <c r="B22" s="164"/>
      <c r="C22" s="164"/>
      <c r="D22" s="164"/>
      <c r="E22" s="164"/>
      <c r="F22" s="164"/>
      <c r="G22" s="164"/>
      <c r="H22" s="164"/>
      <c r="I22" s="164"/>
    </row>
    <row r="23" spans="1:13" ht="16.5" customHeight="1" x14ac:dyDescent="0.25">
      <c r="A23" s="164" t="s">
        <v>113</v>
      </c>
      <c r="B23" s="164"/>
      <c r="C23" s="164"/>
      <c r="D23" s="164"/>
      <c r="E23" s="164"/>
      <c r="F23" s="164"/>
      <c r="G23" s="164"/>
      <c r="H23" s="164"/>
      <c r="I23" s="164"/>
    </row>
    <row r="24" spans="1:13" x14ac:dyDescent="0.25">
      <c r="A24" s="32"/>
    </row>
    <row r="25" spans="1:13" ht="46.5" customHeight="1" x14ac:dyDescent="0.25">
      <c r="A25" s="164" t="s">
        <v>114</v>
      </c>
      <c r="B25" s="164"/>
      <c r="C25" s="164"/>
      <c r="D25" s="164"/>
      <c r="E25" s="164"/>
      <c r="F25" s="164"/>
      <c r="G25" s="164"/>
      <c r="H25" s="164"/>
      <c r="I25" s="164"/>
    </row>
    <row r="26" spans="1:13" x14ac:dyDescent="0.25">
      <c r="A26" s="180" t="s">
        <v>115</v>
      </c>
      <c r="B26" s="180"/>
      <c r="C26" s="180"/>
      <c r="D26" s="180"/>
      <c r="E26" s="180"/>
      <c r="F26" s="180"/>
      <c r="G26" s="180"/>
      <c r="H26" s="180"/>
    </row>
    <row r="27" spans="1:13" ht="15.75" x14ac:dyDescent="0.25">
      <c r="A27" s="39"/>
    </row>
    <row r="28" spans="1:13" ht="35.25" customHeight="1" x14ac:dyDescent="0.25">
      <c r="A28" s="164" t="s">
        <v>116</v>
      </c>
      <c r="B28" s="164"/>
      <c r="C28" s="164"/>
      <c r="D28" s="164"/>
      <c r="E28" s="164"/>
      <c r="F28" s="164"/>
      <c r="G28" s="164"/>
      <c r="H28" s="164"/>
      <c r="I28" s="164"/>
    </row>
    <row r="29" spans="1:13" ht="26.25" customHeight="1" x14ac:dyDescent="0.25">
      <c r="A29" s="32"/>
    </row>
    <row r="30" spans="1:13" x14ac:dyDescent="0.25">
      <c r="A30" s="35" t="s">
        <v>117</v>
      </c>
    </row>
    <row r="31" spans="1:13" x14ac:dyDescent="0.25">
      <c r="A31" s="40"/>
    </row>
    <row r="32" spans="1:13" x14ac:dyDescent="0.25">
      <c r="A32" s="40"/>
    </row>
    <row r="33" spans="1:9" x14ac:dyDescent="0.25">
      <c r="A33" s="41" t="s">
        <v>118</v>
      </c>
    </row>
    <row r="39" spans="1:9" x14ac:dyDescent="0.25">
      <c r="A39" s="50" t="s">
        <v>104</v>
      </c>
      <c r="B39" s="51"/>
      <c r="C39" s="51" t="s">
        <v>105</v>
      </c>
      <c r="D39" s="51"/>
      <c r="E39" s="51"/>
      <c r="F39" s="51"/>
      <c r="G39" s="51"/>
      <c r="H39" s="51" t="s">
        <v>107</v>
      </c>
      <c r="I39" s="52"/>
    </row>
    <row r="40" spans="1:9" x14ac:dyDescent="0.25">
      <c r="A40" s="53"/>
      <c r="B40" s="54"/>
      <c r="C40" s="54" t="s">
        <v>106</v>
      </c>
      <c r="D40" s="54"/>
      <c r="E40" s="54"/>
      <c r="F40" s="54"/>
      <c r="G40" s="54"/>
      <c r="H40" s="54" t="s">
        <v>108</v>
      </c>
      <c r="I40" s="55"/>
    </row>
    <row r="45" spans="1:9" x14ac:dyDescent="0.25">
      <c r="A45" s="185" t="s">
        <v>136</v>
      </c>
      <c r="B45" s="185"/>
      <c r="C45" s="185"/>
      <c r="D45" s="185"/>
      <c r="E45" s="185"/>
      <c r="F45" s="42"/>
      <c r="G45" s="42"/>
      <c r="H45" s="42"/>
    </row>
    <row r="46" spans="1:9" x14ac:dyDescent="0.25">
      <c r="A46" s="57"/>
      <c r="B46" s="42"/>
      <c r="C46" s="42"/>
      <c r="D46" s="42"/>
      <c r="E46" s="42"/>
      <c r="F46" s="42"/>
      <c r="G46" s="42"/>
      <c r="H46" s="42"/>
    </row>
    <row r="47" spans="1:9" x14ac:dyDescent="0.25">
      <c r="A47" s="58" t="s">
        <v>137</v>
      </c>
      <c r="B47" s="42"/>
      <c r="C47" s="42"/>
      <c r="D47" s="42"/>
      <c r="E47" s="42"/>
      <c r="F47" s="42"/>
      <c r="G47" s="42"/>
      <c r="H47" s="42"/>
    </row>
    <row r="48" spans="1:9" ht="15" customHeight="1" x14ac:dyDescent="0.25">
      <c r="A48" s="164" t="s">
        <v>138</v>
      </c>
      <c r="B48" s="164"/>
      <c r="C48" s="164"/>
      <c r="D48" s="164"/>
      <c r="E48" s="164"/>
      <c r="F48" s="164"/>
      <c r="G48" s="164"/>
      <c r="H48" s="164"/>
      <c r="I48" s="164"/>
    </row>
    <row r="49" spans="1:9" x14ac:dyDescent="0.25">
      <c r="A49" s="164"/>
      <c r="B49" s="164"/>
      <c r="C49" s="164"/>
      <c r="D49" s="164"/>
      <c r="E49" s="164"/>
      <c r="F49" s="164"/>
      <c r="G49" s="164"/>
      <c r="H49" s="164"/>
      <c r="I49" s="164"/>
    </row>
    <row r="50" spans="1:9" x14ac:dyDescent="0.25">
      <c r="A50" s="46"/>
      <c r="B50" s="46"/>
      <c r="C50" s="46"/>
      <c r="D50" s="46"/>
      <c r="E50" s="46"/>
      <c r="F50" s="46"/>
      <c r="G50" s="46"/>
      <c r="H50" s="46"/>
    </row>
    <row r="51" spans="1:9" x14ac:dyDescent="0.25">
      <c r="A51" s="58" t="s">
        <v>139</v>
      </c>
      <c r="B51" s="42"/>
      <c r="C51" s="42"/>
      <c r="D51" s="42"/>
      <c r="E51" s="42"/>
      <c r="F51" s="42"/>
      <c r="G51" s="42"/>
      <c r="H51" s="42"/>
    </row>
    <row r="52" spans="1:9" ht="47.25" customHeight="1" x14ac:dyDescent="0.25">
      <c r="A52" s="164" t="s">
        <v>151</v>
      </c>
      <c r="B52" s="164"/>
      <c r="C52" s="164"/>
      <c r="D52" s="164"/>
      <c r="E52" s="164"/>
      <c r="F52" s="164"/>
      <c r="G52" s="164"/>
      <c r="H52" s="164"/>
      <c r="I52" s="164"/>
    </row>
    <row r="53" spans="1:9" x14ac:dyDescent="0.25">
      <c r="A53" s="42" t="s">
        <v>140</v>
      </c>
      <c r="B53" s="42"/>
      <c r="C53" s="42"/>
      <c r="D53" s="42"/>
      <c r="E53" s="42"/>
      <c r="F53" s="42"/>
      <c r="G53" s="42"/>
      <c r="H53" s="42"/>
    </row>
    <row r="54" spans="1:9" x14ac:dyDescent="0.25">
      <c r="A54" s="42" t="s">
        <v>141</v>
      </c>
      <c r="B54" s="42"/>
      <c r="C54" s="42"/>
      <c r="D54" s="42"/>
      <c r="E54" s="42"/>
      <c r="F54" s="42"/>
      <c r="G54" s="42"/>
      <c r="H54" s="42"/>
    </row>
    <row r="55" spans="1:9" ht="49.5" customHeight="1" x14ac:dyDescent="0.25">
      <c r="A55" s="164" t="s">
        <v>142</v>
      </c>
      <c r="B55" s="164"/>
      <c r="C55" s="164"/>
      <c r="D55" s="164"/>
      <c r="E55" s="164"/>
      <c r="F55" s="164"/>
      <c r="G55" s="164"/>
      <c r="H55" s="164"/>
      <c r="I55" s="164"/>
    </row>
    <row r="56" spans="1:9" x14ac:dyDescent="0.25">
      <c r="A56" s="42" t="s">
        <v>143</v>
      </c>
      <c r="B56" s="42"/>
      <c r="C56" s="42"/>
      <c r="D56" s="42"/>
      <c r="E56" s="42"/>
      <c r="F56" s="42"/>
      <c r="G56" s="42"/>
      <c r="H56" s="42"/>
    </row>
    <row r="57" spans="1:9" x14ac:dyDescent="0.25">
      <c r="A57" s="42" t="s">
        <v>144</v>
      </c>
      <c r="B57" s="42"/>
      <c r="C57" s="42"/>
      <c r="D57" s="42"/>
      <c r="E57" s="42"/>
      <c r="F57" s="42"/>
      <c r="G57" s="42"/>
      <c r="H57" s="42"/>
    </row>
    <row r="58" spans="1:9" ht="50.25" customHeight="1" x14ac:dyDescent="0.25">
      <c r="A58" s="164" t="s">
        <v>145</v>
      </c>
      <c r="B58" s="164"/>
      <c r="C58" s="164"/>
      <c r="D58" s="164"/>
      <c r="E58" s="164"/>
      <c r="F58" s="164"/>
      <c r="G58" s="164"/>
      <c r="H58" s="164"/>
      <c r="I58" s="164"/>
    </row>
    <row r="59" spans="1:9" ht="107.25" customHeight="1" x14ac:dyDescent="0.25">
      <c r="A59" s="164" t="s">
        <v>146</v>
      </c>
      <c r="B59" s="164"/>
      <c r="C59" s="164"/>
      <c r="D59" s="164"/>
      <c r="E59" s="164"/>
      <c r="F59" s="164"/>
      <c r="G59" s="164"/>
      <c r="H59" s="164"/>
      <c r="I59" s="164"/>
    </row>
    <row r="60" spans="1:9" x14ac:dyDescent="0.25">
      <c r="A60" s="42"/>
      <c r="B60" s="42"/>
      <c r="C60" s="42"/>
      <c r="D60" s="42"/>
      <c r="E60" s="42"/>
      <c r="F60" s="42"/>
      <c r="G60" s="42"/>
      <c r="H60" s="42"/>
    </row>
    <row r="61" spans="1:9" x14ac:dyDescent="0.25">
      <c r="A61" s="58" t="s">
        <v>147</v>
      </c>
      <c r="B61" s="42"/>
      <c r="C61" s="42"/>
      <c r="D61" s="42"/>
      <c r="E61" s="42"/>
      <c r="F61" s="42"/>
      <c r="G61" s="42"/>
      <c r="H61" s="42"/>
    </row>
    <row r="62" spans="1:9" x14ac:dyDescent="0.25">
      <c r="A62" s="42" t="s">
        <v>148</v>
      </c>
      <c r="B62" s="42"/>
      <c r="C62" s="42"/>
      <c r="D62" s="42"/>
      <c r="E62" s="42"/>
      <c r="F62" s="42"/>
      <c r="G62" s="42"/>
      <c r="H62" s="42"/>
    </row>
    <row r="63" spans="1:9" x14ac:dyDescent="0.25">
      <c r="A63" s="42" t="s">
        <v>143</v>
      </c>
      <c r="B63" s="42"/>
      <c r="C63" s="42"/>
      <c r="D63" s="42"/>
      <c r="E63" s="42"/>
      <c r="F63" s="42"/>
      <c r="G63" s="42"/>
      <c r="H63" s="42"/>
    </row>
    <row r="64" spans="1:9" x14ac:dyDescent="0.25">
      <c r="A64" s="42" t="s">
        <v>144</v>
      </c>
      <c r="B64" s="42"/>
      <c r="C64" s="42"/>
      <c r="D64" s="42"/>
      <c r="E64" s="42"/>
      <c r="F64" s="42"/>
      <c r="G64" s="42"/>
      <c r="H64" s="42"/>
    </row>
    <row r="65" spans="1:9" ht="51.75" customHeight="1" x14ac:dyDescent="0.25">
      <c r="A65" s="164" t="s">
        <v>149</v>
      </c>
      <c r="B65" s="164"/>
      <c r="C65" s="164"/>
      <c r="D65" s="164"/>
      <c r="E65" s="164"/>
      <c r="F65" s="164"/>
      <c r="G65" s="164"/>
      <c r="H65" s="164"/>
      <c r="I65" s="164"/>
    </row>
    <row r="66" spans="1:9" ht="79.5" customHeight="1" x14ac:dyDescent="0.25">
      <c r="A66" s="164" t="s">
        <v>150</v>
      </c>
      <c r="B66" s="164"/>
      <c r="C66" s="164"/>
      <c r="D66" s="164"/>
      <c r="E66" s="164"/>
      <c r="F66" s="164"/>
      <c r="G66" s="164"/>
      <c r="H66" s="164"/>
      <c r="I66" s="164"/>
    </row>
    <row r="67" spans="1:9" x14ac:dyDescent="0.25">
      <c r="A67" s="42"/>
      <c r="B67" s="42"/>
      <c r="C67" s="42"/>
      <c r="D67" s="42"/>
      <c r="E67" s="42"/>
      <c r="F67" s="42"/>
      <c r="G67" s="42"/>
      <c r="H67" s="42"/>
    </row>
    <row r="68" spans="1:9" x14ac:dyDescent="0.25">
      <c r="A68" s="42"/>
      <c r="B68" s="42"/>
      <c r="C68" s="42"/>
      <c r="D68" s="42"/>
      <c r="E68" s="42"/>
      <c r="F68" s="42"/>
      <c r="G68" s="42"/>
      <c r="H68" s="42"/>
    </row>
  </sheetData>
  <mergeCells count="20">
    <mergeCell ref="A13:I13"/>
    <mergeCell ref="A17:B17"/>
    <mergeCell ref="K15:M17"/>
    <mergeCell ref="A19:I21"/>
    <mergeCell ref="J15:J17"/>
    <mergeCell ref="J12:K13"/>
    <mergeCell ref="A65:I65"/>
    <mergeCell ref="A66:I66"/>
    <mergeCell ref="A15:I15"/>
    <mergeCell ref="A48:I49"/>
    <mergeCell ref="A52:I52"/>
    <mergeCell ref="A55:I55"/>
    <mergeCell ref="A58:I58"/>
    <mergeCell ref="A59:I59"/>
    <mergeCell ref="A45:E45"/>
    <mergeCell ref="A22:I22"/>
    <mergeCell ref="A23:I23"/>
    <mergeCell ref="A25:I25"/>
    <mergeCell ref="A28:I28"/>
    <mergeCell ref="A26:H26"/>
  </mergeCells>
  <pageMargins left="0.70866141732283472" right="0" top="0.74803149606299213" bottom="0.74803149606299213" header="0.31496062992125984" footer="0.31496062992125984"/>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0" operator="containsText" id="{BB0B68C3-95F9-4E86-BB1B-F7D0CCCBA989}">
            <xm:f>NOT(ISERROR(SEARCH($R$8,A17)))</xm:f>
            <xm:f>$R$8</xm:f>
            <x14:dxf>
              <font>
                <color rgb="FF9C0006"/>
              </font>
              <fill>
                <patternFill>
                  <bgColor rgb="FFFFC7CE"/>
                </patternFill>
              </fill>
            </x14:dxf>
          </x14:cfRule>
          <xm:sqref>A17 C17:D17</xm:sqref>
        </x14:conditionalFormatting>
        <x14:conditionalFormatting xmlns:xm="http://schemas.microsoft.com/office/excel/2006/main">
          <x14:cfRule type="containsText" priority="1" operator="containsText" id="{3DA4C92E-A0B5-454C-9823-31F41E328BA3}">
            <xm:f>NOT(ISERROR(SEARCH($Q$14,J12)))</xm:f>
            <xm:f>$Q$14</xm:f>
            <x14:dxf>
              <font>
                <color rgb="FF9C0006"/>
              </font>
              <fill>
                <patternFill>
                  <bgColor rgb="FFFFC7CE"/>
                </patternFill>
              </fill>
            </x14:dxf>
          </x14:cfRule>
          <x14:cfRule type="containsText" priority="2" operator="containsText" id="{78862E6A-2AA2-4819-9EB0-DACC74EC01EE}">
            <xm:f>NOT(ISERROR(SEARCH($Q$13,J12)))</xm:f>
            <xm:f>$Q$13</xm:f>
            <x14:dxf>
              <font>
                <color rgb="FF006100"/>
              </font>
              <fill>
                <patternFill>
                  <bgColor rgb="FFC6EFCE"/>
                </patternFill>
              </fill>
            </x14:dxf>
          </x14:cfRule>
          <xm:sqref>J12:K13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58539-69EA-4EFD-A985-FC14FCB97B2F}">
  <dimension ref="A4:R74"/>
  <sheetViews>
    <sheetView view="pageLayout" zoomScale="115" zoomScaleNormal="100" zoomScalePageLayoutView="115" workbookViewId="0">
      <selection activeCell="I57" sqref="I57"/>
    </sheetView>
  </sheetViews>
  <sheetFormatPr baseColWidth="10" defaultColWidth="9.140625" defaultRowHeight="15" x14ac:dyDescent="0.25"/>
  <cols>
    <col min="1" max="1" width="6.85546875" customWidth="1"/>
    <col min="2" max="4" width="10.28515625" customWidth="1"/>
    <col min="5" max="5" width="10" customWidth="1"/>
    <col min="6" max="6" width="5.5703125" customWidth="1"/>
    <col min="7" max="7" width="10" customWidth="1"/>
    <col min="8" max="8" width="10.85546875" customWidth="1"/>
    <col min="9" max="9" width="13.42578125" customWidth="1"/>
    <col min="10" max="10" width="25.5703125" customWidth="1"/>
    <col min="11" max="11" width="20.85546875" customWidth="1"/>
    <col min="12" max="14" width="9.140625" customWidth="1"/>
    <col min="16" max="21" width="9.140625" customWidth="1"/>
  </cols>
  <sheetData>
    <row r="4" spans="1:18" ht="18" x14ac:dyDescent="0.25">
      <c r="J4" s="36" t="s">
        <v>153</v>
      </c>
    </row>
    <row r="5" spans="1:18" ht="19.5" x14ac:dyDescent="0.25">
      <c r="A5" s="4" t="s">
        <v>539</v>
      </c>
    </row>
    <row r="6" spans="1:18" ht="26.25" customHeight="1" x14ac:dyDescent="0.4">
      <c r="A6" s="1" t="s">
        <v>235</v>
      </c>
      <c r="J6" t="s">
        <v>154</v>
      </c>
      <c r="K6" s="64">
        <v>46023</v>
      </c>
      <c r="M6" s="59"/>
    </row>
    <row r="7" spans="1:18" ht="18" x14ac:dyDescent="0.25">
      <c r="A7" s="2" t="s">
        <v>105</v>
      </c>
      <c r="J7" t="s">
        <v>155</v>
      </c>
      <c r="K7" s="25" t="str">
        <f>IF(OR(K6="",'Angaben zum Angebot'!F10=""),"",IF(AND('Angaben zum Angebot'!F10&lt;=K6,
K6&lt;=EDATE('Angaben zum Angebot'!F10,3),
K6&lt;=DATE(YEAR(K6),11,15)
),"fristgerecht","nicht fristgerecht"))</f>
        <v/>
      </c>
    </row>
    <row r="8" spans="1:18" ht="18" x14ac:dyDescent="0.25">
      <c r="A8" s="2"/>
      <c r="K8" s="25"/>
    </row>
    <row r="9" spans="1:18" ht="18" x14ac:dyDescent="0.25">
      <c r="A9" s="2"/>
      <c r="K9" s="25"/>
    </row>
    <row r="10" spans="1:18" ht="18" x14ac:dyDescent="0.25">
      <c r="A10" s="2"/>
      <c r="J10" t="s">
        <v>156</v>
      </c>
      <c r="K10" s="65" t="b">
        <v>0</v>
      </c>
      <c r="Q10" t="b">
        <f>K10</f>
        <v>0</v>
      </c>
      <c r="R10" t="s">
        <v>157</v>
      </c>
    </row>
    <row r="11" spans="1:18" ht="18" x14ac:dyDescent="0.25">
      <c r="A11" s="2"/>
      <c r="I11" s="43" t="str">
        <f ca="1">"Weißenburg, den " &amp; TEXT(TODAY(),"TT. MMMM JJJJ")</f>
        <v>Weißenburg, den 19. Dezember 2025</v>
      </c>
      <c r="R11" t="s">
        <v>158</v>
      </c>
    </row>
    <row r="12" spans="1:18" ht="18" x14ac:dyDescent="0.25">
      <c r="A12" s="2"/>
      <c r="I12" s="43"/>
    </row>
    <row r="13" spans="1:18" ht="18" x14ac:dyDescent="0.25">
      <c r="A13" s="2"/>
      <c r="I13" s="43"/>
    </row>
    <row r="14" spans="1:18" ht="19.5" customHeight="1" x14ac:dyDescent="0.25">
      <c r="A14" s="35" t="str">
        <f>"Liebe/r " &amp; Deckblatt!A25 &amp; ","</f>
        <v>Liebe/r ,</v>
      </c>
      <c r="B14" s="45"/>
      <c r="C14" s="45"/>
      <c r="D14" s="45"/>
      <c r="I14" s="43"/>
    </row>
    <row r="15" spans="1:18" x14ac:dyDescent="0.25">
      <c r="A15" s="32"/>
    </row>
    <row r="16" spans="1:18" ht="18" customHeight="1" x14ac:dyDescent="0.25">
      <c r="A16" s="164" t="s">
        <v>542</v>
      </c>
      <c r="B16" s="164"/>
      <c r="C16" s="164"/>
      <c r="D16" s="164"/>
      <c r="E16" s="164"/>
      <c r="F16" s="164"/>
      <c r="G16" s="164"/>
      <c r="H16" s="164"/>
      <c r="I16" s="164"/>
    </row>
    <row r="17" spans="1:13" ht="15" customHeight="1" x14ac:dyDescent="0.25">
      <c r="A17" s="45" t="s">
        <v>236</v>
      </c>
      <c r="B17" s="45"/>
      <c r="C17" s="45"/>
      <c r="D17" s="45"/>
      <c r="E17" s="45"/>
      <c r="F17" s="45"/>
      <c r="G17" s="45"/>
      <c r="H17" s="45"/>
    </row>
    <row r="18" spans="1:13" x14ac:dyDescent="0.25">
      <c r="A18" s="179">
        <f>'Angaben zum Angebot'!A7</f>
        <v>0</v>
      </c>
      <c r="B18" s="179"/>
      <c r="C18" s="179"/>
      <c r="D18" s="179"/>
      <c r="E18" s="179"/>
      <c r="F18" s="179"/>
      <c r="G18" s="179"/>
      <c r="H18" s="179"/>
      <c r="I18" s="179"/>
      <c r="J18" s="164" t="s">
        <v>160</v>
      </c>
      <c r="K18" s="187"/>
      <c r="L18" s="188"/>
      <c r="M18" s="189"/>
    </row>
    <row r="19" spans="1:13" x14ac:dyDescent="0.25">
      <c r="A19" s="42" t="s">
        <v>237</v>
      </c>
      <c r="J19" s="164"/>
      <c r="K19" s="190"/>
      <c r="L19" s="191"/>
      <c r="M19" s="192"/>
    </row>
    <row r="20" spans="1:13" x14ac:dyDescent="0.25">
      <c r="A20" s="14"/>
      <c r="B20" s="14"/>
      <c r="C20" s="14"/>
      <c r="D20" s="14"/>
      <c r="E20" s="14"/>
      <c r="F20" s="14"/>
      <c r="G20" s="14"/>
      <c r="H20" s="14"/>
      <c r="I20" s="14"/>
      <c r="J20" s="164"/>
      <c r="K20" s="193"/>
      <c r="L20" s="194"/>
      <c r="M20" s="195"/>
    </row>
    <row r="21" spans="1:13" x14ac:dyDescent="0.25">
      <c r="A21" s="14" t="s">
        <v>227</v>
      </c>
      <c r="B21" s="14"/>
      <c r="C21" s="14"/>
      <c r="D21" s="14"/>
      <c r="E21" s="14"/>
      <c r="F21" s="14"/>
      <c r="G21" s="14"/>
      <c r="H21" s="14"/>
      <c r="I21" s="14"/>
    </row>
    <row r="22" spans="1:13" x14ac:dyDescent="0.25">
      <c r="A22" s="164" t="str">
        <f>IF(K18="","",K18)</f>
        <v/>
      </c>
      <c r="B22" s="164"/>
      <c r="C22" s="164"/>
      <c r="D22" s="164"/>
      <c r="E22" s="164"/>
      <c r="F22" s="164"/>
      <c r="G22" s="164"/>
      <c r="H22" s="164"/>
      <c r="I22" s="164"/>
    </row>
    <row r="23" spans="1:13" x14ac:dyDescent="0.25">
      <c r="A23" s="164"/>
      <c r="B23" s="164"/>
      <c r="C23" s="164"/>
      <c r="D23" s="164"/>
      <c r="E23" s="164"/>
      <c r="F23" s="164"/>
      <c r="G23" s="164"/>
      <c r="H23" s="164"/>
      <c r="I23" s="164"/>
    </row>
    <row r="24" spans="1:13" x14ac:dyDescent="0.25">
      <c r="A24" s="164"/>
      <c r="B24" s="164"/>
      <c r="C24" s="164"/>
      <c r="D24" s="164"/>
      <c r="E24" s="164"/>
      <c r="F24" s="164"/>
      <c r="G24" s="164"/>
      <c r="H24" s="164"/>
      <c r="I24" s="164"/>
    </row>
    <row r="25" spans="1:13" ht="14.45" customHeight="1" x14ac:dyDescent="0.25">
      <c r="A25" s="164" t="s">
        <v>238</v>
      </c>
      <c r="B25" s="164"/>
      <c r="C25" s="164"/>
      <c r="D25" s="164"/>
      <c r="E25" s="164"/>
      <c r="F25" s="164"/>
      <c r="G25" s="164"/>
      <c r="H25" s="164"/>
      <c r="I25" s="164"/>
    </row>
    <row r="26" spans="1:13" x14ac:dyDescent="0.25">
      <c r="A26" s="164"/>
      <c r="B26" s="164"/>
      <c r="C26" s="164"/>
      <c r="D26" s="164"/>
      <c r="E26" s="164"/>
      <c r="F26" s="164"/>
      <c r="G26" s="164"/>
      <c r="H26" s="164"/>
      <c r="I26" s="164"/>
    </row>
    <row r="27" spans="1:13" x14ac:dyDescent="0.25">
      <c r="A27" s="66"/>
      <c r="B27" s="66"/>
      <c r="C27" s="66"/>
      <c r="D27" s="66"/>
      <c r="E27" s="66"/>
      <c r="F27" s="66"/>
      <c r="G27" s="66"/>
      <c r="H27" s="66"/>
      <c r="I27" s="66"/>
    </row>
    <row r="28" spans="1:13" x14ac:dyDescent="0.25">
      <c r="A28" s="164" t="s">
        <v>239</v>
      </c>
      <c r="B28" s="164"/>
      <c r="C28" s="164"/>
      <c r="D28" s="164"/>
      <c r="E28" s="164"/>
      <c r="F28" s="164"/>
      <c r="G28" s="164"/>
      <c r="H28" s="164"/>
      <c r="I28" s="164"/>
    </row>
    <row r="29" spans="1:13" x14ac:dyDescent="0.25">
      <c r="A29" s="164" t="s">
        <v>115</v>
      </c>
      <c r="B29" s="164"/>
      <c r="C29" s="164"/>
      <c r="D29" s="164"/>
      <c r="E29" s="164"/>
      <c r="F29" s="164"/>
      <c r="G29" s="164"/>
      <c r="H29" s="164"/>
      <c r="I29" s="164"/>
    </row>
    <row r="30" spans="1:13" x14ac:dyDescent="0.25">
      <c r="A30" s="32"/>
      <c r="B30" s="32"/>
      <c r="C30" s="32"/>
      <c r="D30" s="32"/>
      <c r="E30" s="32"/>
      <c r="F30" s="32"/>
      <c r="G30" s="32"/>
      <c r="H30" s="32"/>
      <c r="I30" s="32"/>
    </row>
    <row r="31" spans="1:13" x14ac:dyDescent="0.25">
      <c r="A31" s="32"/>
      <c r="B31" s="32"/>
      <c r="C31" s="32"/>
      <c r="D31" s="32"/>
      <c r="E31" s="32"/>
      <c r="F31" s="32"/>
      <c r="G31" s="32"/>
      <c r="H31" s="32"/>
      <c r="I31" s="32"/>
    </row>
    <row r="32" spans="1:13" x14ac:dyDescent="0.25">
      <c r="A32" s="32"/>
      <c r="B32" s="32"/>
      <c r="C32" s="32"/>
      <c r="D32" s="32"/>
      <c r="E32" s="32"/>
      <c r="F32" s="32"/>
      <c r="G32" s="32"/>
      <c r="H32" s="32"/>
      <c r="I32" s="32"/>
    </row>
    <row r="33" spans="1:9" x14ac:dyDescent="0.25">
      <c r="A33" s="32"/>
      <c r="B33" s="32"/>
      <c r="C33" s="32"/>
      <c r="D33" s="32"/>
      <c r="E33" s="32"/>
      <c r="F33" s="32"/>
      <c r="G33" s="32"/>
      <c r="H33" s="32"/>
      <c r="I33" s="32"/>
    </row>
    <row r="34" spans="1:9" x14ac:dyDescent="0.25">
      <c r="A34" s="35" t="s">
        <v>117</v>
      </c>
    </row>
    <row r="35" spans="1:9" x14ac:dyDescent="0.25">
      <c r="A35" s="40"/>
    </row>
    <row r="36" spans="1:9" x14ac:dyDescent="0.25">
      <c r="A36" s="40"/>
    </row>
    <row r="37" spans="1:9" x14ac:dyDescent="0.25">
      <c r="A37" s="41" t="s">
        <v>118</v>
      </c>
    </row>
    <row r="45" spans="1:9" x14ac:dyDescent="0.25">
      <c r="A45" s="50" t="s">
        <v>104</v>
      </c>
      <c r="B45" s="51"/>
      <c r="C45" s="51" t="s">
        <v>105</v>
      </c>
      <c r="D45" s="51"/>
      <c r="E45" s="51"/>
      <c r="F45" s="51"/>
      <c r="G45" s="51"/>
      <c r="H45" s="51" t="s">
        <v>107</v>
      </c>
      <c r="I45" s="52"/>
    </row>
    <row r="46" spans="1:9" x14ac:dyDescent="0.25">
      <c r="A46" s="53"/>
      <c r="B46" s="54"/>
      <c r="C46" s="54" t="s">
        <v>106</v>
      </c>
      <c r="D46" s="54"/>
      <c r="E46" s="54"/>
      <c r="F46" s="54"/>
      <c r="G46" s="54"/>
      <c r="H46" s="54" t="s">
        <v>108</v>
      </c>
      <c r="I46" s="55"/>
    </row>
    <row r="51" spans="1:9" x14ac:dyDescent="0.25">
      <c r="A51" s="185" t="s">
        <v>136</v>
      </c>
      <c r="B51" s="185"/>
      <c r="C51" s="185"/>
      <c r="D51" s="185"/>
      <c r="E51" s="185"/>
      <c r="F51" s="42"/>
      <c r="G51" s="42"/>
      <c r="H51" s="42"/>
    </row>
    <row r="52" spans="1:9" x14ac:dyDescent="0.25">
      <c r="A52" s="57"/>
      <c r="B52" s="42"/>
      <c r="C52" s="42"/>
      <c r="D52" s="42"/>
      <c r="E52" s="42"/>
      <c r="F52" s="42"/>
      <c r="G52" s="42"/>
      <c r="H52" s="42"/>
    </row>
    <row r="53" spans="1:9" x14ac:dyDescent="0.25">
      <c r="A53" s="58" t="s">
        <v>137</v>
      </c>
      <c r="B53" s="42"/>
      <c r="C53" s="42"/>
      <c r="D53" s="42"/>
      <c r="E53" s="42"/>
      <c r="F53" s="42"/>
      <c r="G53" s="42"/>
      <c r="H53" s="42"/>
    </row>
    <row r="54" spans="1:9" ht="15" customHeight="1" x14ac:dyDescent="0.25">
      <c r="A54" s="164" t="s">
        <v>138</v>
      </c>
      <c r="B54" s="164"/>
      <c r="C54" s="164"/>
      <c r="D54" s="164"/>
      <c r="E54" s="164"/>
      <c r="F54" s="164"/>
      <c r="G54" s="164"/>
      <c r="H54" s="164"/>
      <c r="I54" s="164"/>
    </row>
    <row r="55" spans="1:9" x14ac:dyDescent="0.25">
      <c r="A55" s="164"/>
      <c r="B55" s="164"/>
      <c r="C55" s="164"/>
      <c r="D55" s="164"/>
      <c r="E55" s="164"/>
      <c r="F55" s="164"/>
      <c r="G55" s="164"/>
      <c r="H55" s="164"/>
      <c r="I55" s="164"/>
    </row>
    <row r="56" spans="1:9" x14ac:dyDescent="0.25">
      <c r="A56" s="46"/>
      <c r="B56" s="46"/>
      <c r="C56" s="46"/>
      <c r="D56" s="46"/>
      <c r="E56" s="46"/>
      <c r="F56" s="46"/>
      <c r="G56" s="46"/>
      <c r="H56" s="46"/>
    </row>
    <row r="57" spans="1:9" x14ac:dyDescent="0.25">
      <c r="A57" s="58" t="s">
        <v>139</v>
      </c>
      <c r="B57" s="42"/>
      <c r="C57" s="42"/>
      <c r="D57" s="42"/>
      <c r="E57" s="42"/>
      <c r="F57" s="42"/>
      <c r="G57" s="42"/>
      <c r="H57" s="42"/>
    </row>
    <row r="58" spans="1:9" ht="47.25" customHeight="1" x14ac:dyDescent="0.25">
      <c r="A58" s="164" t="s">
        <v>151</v>
      </c>
      <c r="B58" s="164"/>
      <c r="C58" s="164"/>
      <c r="D58" s="164"/>
      <c r="E58" s="164"/>
      <c r="F58" s="164"/>
      <c r="G58" s="164"/>
      <c r="H58" s="164"/>
      <c r="I58" s="164"/>
    </row>
    <row r="59" spans="1:9" x14ac:dyDescent="0.25">
      <c r="A59" s="42" t="s">
        <v>140</v>
      </c>
      <c r="B59" s="42"/>
      <c r="C59" s="42"/>
      <c r="D59" s="42"/>
      <c r="E59" s="42"/>
      <c r="F59" s="42"/>
      <c r="G59" s="42"/>
      <c r="H59" s="42"/>
    </row>
    <row r="60" spans="1:9" x14ac:dyDescent="0.25">
      <c r="A60" s="42" t="s">
        <v>141</v>
      </c>
      <c r="B60" s="42"/>
      <c r="C60" s="42"/>
      <c r="D60" s="42"/>
      <c r="E60" s="42"/>
      <c r="F60" s="42"/>
      <c r="G60" s="42"/>
      <c r="H60" s="42"/>
    </row>
    <row r="61" spans="1:9" ht="49.5" customHeight="1" x14ac:dyDescent="0.25">
      <c r="A61" s="164" t="s">
        <v>142</v>
      </c>
      <c r="B61" s="164"/>
      <c r="C61" s="164"/>
      <c r="D61" s="164"/>
      <c r="E61" s="164"/>
      <c r="F61" s="164"/>
      <c r="G61" s="164"/>
      <c r="H61" s="164"/>
      <c r="I61" s="164"/>
    </row>
    <row r="62" spans="1:9" x14ac:dyDescent="0.25">
      <c r="A62" s="42" t="s">
        <v>143</v>
      </c>
      <c r="B62" s="42"/>
      <c r="C62" s="42"/>
      <c r="D62" s="42"/>
      <c r="E62" s="42"/>
      <c r="F62" s="42"/>
      <c r="G62" s="42"/>
      <c r="H62" s="42"/>
    </row>
    <row r="63" spans="1:9" x14ac:dyDescent="0.25">
      <c r="A63" s="42" t="s">
        <v>144</v>
      </c>
      <c r="B63" s="42"/>
      <c r="C63" s="42"/>
      <c r="D63" s="42"/>
      <c r="E63" s="42"/>
      <c r="F63" s="42"/>
      <c r="G63" s="42"/>
      <c r="H63" s="42"/>
    </row>
    <row r="64" spans="1:9" ht="50.25" customHeight="1" x14ac:dyDescent="0.25">
      <c r="A64" s="164" t="s">
        <v>145</v>
      </c>
      <c r="B64" s="164"/>
      <c r="C64" s="164"/>
      <c r="D64" s="164"/>
      <c r="E64" s="164"/>
      <c r="F64" s="164"/>
      <c r="G64" s="164"/>
      <c r="H64" s="164"/>
      <c r="I64" s="164"/>
    </row>
    <row r="65" spans="1:9" ht="107.25" customHeight="1" x14ac:dyDescent="0.25">
      <c r="A65" s="164" t="s">
        <v>146</v>
      </c>
      <c r="B65" s="164"/>
      <c r="C65" s="164"/>
      <c r="D65" s="164"/>
      <c r="E65" s="164"/>
      <c r="F65" s="164"/>
      <c r="G65" s="164"/>
      <c r="H65" s="164"/>
      <c r="I65" s="164"/>
    </row>
    <row r="66" spans="1:9" x14ac:dyDescent="0.25">
      <c r="A66" s="42"/>
      <c r="B66" s="42"/>
      <c r="C66" s="42"/>
      <c r="D66" s="42"/>
      <c r="E66" s="42"/>
      <c r="F66" s="42"/>
      <c r="G66" s="42"/>
      <c r="H66" s="42"/>
    </row>
    <row r="67" spans="1:9" x14ac:dyDescent="0.25">
      <c r="A67" s="58" t="s">
        <v>147</v>
      </c>
      <c r="B67" s="42"/>
      <c r="C67" s="42"/>
      <c r="D67" s="42"/>
      <c r="E67" s="42"/>
      <c r="F67" s="42"/>
      <c r="G67" s="42"/>
      <c r="H67" s="42"/>
    </row>
    <row r="68" spans="1:9" x14ac:dyDescent="0.25">
      <c r="A68" s="42" t="s">
        <v>148</v>
      </c>
      <c r="B68" s="42"/>
      <c r="C68" s="42"/>
      <c r="D68" s="42"/>
      <c r="E68" s="42"/>
      <c r="F68" s="42"/>
      <c r="G68" s="42"/>
      <c r="H68" s="42"/>
    </row>
    <row r="69" spans="1:9" x14ac:dyDescent="0.25">
      <c r="A69" s="42" t="s">
        <v>143</v>
      </c>
      <c r="B69" s="42"/>
      <c r="C69" s="42"/>
      <c r="D69" s="42"/>
      <c r="E69" s="42"/>
      <c r="F69" s="42"/>
      <c r="G69" s="42"/>
      <c r="H69" s="42"/>
    </row>
    <row r="70" spans="1:9" x14ac:dyDescent="0.25">
      <c r="A70" s="42" t="s">
        <v>144</v>
      </c>
      <c r="B70" s="42"/>
      <c r="C70" s="42"/>
      <c r="D70" s="42"/>
      <c r="E70" s="42"/>
      <c r="F70" s="42"/>
      <c r="G70" s="42"/>
      <c r="H70" s="42"/>
    </row>
    <row r="71" spans="1:9" ht="51.75" customHeight="1" x14ac:dyDescent="0.25">
      <c r="A71" s="164" t="s">
        <v>149</v>
      </c>
      <c r="B71" s="164"/>
      <c r="C71" s="164"/>
      <c r="D71" s="164"/>
      <c r="E71" s="164"/>
      <c r="F71" s="164"/>
      <c r="G71" s="164"/>
      <c r="H71" s="164"/>
      <c r="I71" s="164"/>
    </row>
    <row r="72" spans="1:9" ht="79.5" customHeight="1" x14ac:dyDescent="0.25">
      <c r="A72" s="164" t="s">
        <v>150</v>
      </c>
      <c r="B72" s="164"/>
      <c r="C72" s="164"/>
      <c r="D72" s="164"/>
      <c r="E72" s="164"/>
      <c r="F72" s="164"/>
      <c r="G72" s="164"/>
      <c r="H72" s="164"/>
      <c r="I72" s="164"/>
    </row>
    <row r="73" spans="1:9" x14ac:dyDescent="0.25">
      <c r="A73" s="42"/>
      <c r="B73" s="42"/>
      <c r="C73" s="42"/>
      <c r="D73" s="42"/>
      <c r="E73" s="42"/>
      <c r="F73" s="42"/>
      <c r="G73" s="42"/>
      <c r="H73" s="42"/>
    </row>
    <row r="74" spans="1:9" x14ac:dyDescent="0.25">
      <c r="A74" s="42"/>
      <c r="B74" s="42"/>
      <c r="C74" s="42"/>
      <c r="D74" s="42"/>
      <c r="E74" s="42"/>
      <c r="F74" s="42"/>
      <c r="G74" s="42"/>
      <c r="H74" s="42"/>
    </row>
  </sheetData>
  <mergeCells count="16">
    <mergeCell ref="A16:I16"/>
    <mergeCell ref="A18:I18"/>
    <mergeCell ref="J18:J20"/>
    <mergeCell ref="K18:M20"/>
    <mergeCell ref="A22:I24"/>
    <mergeCell ref="A72:I72"/>
    <mergeCell ref="A25:I26"/>
    <mergeCell ref="A29:I29"/>
    <mergeCell ref="A54:I55"/>
    <mergeCell ref="A58:I58"/>
    <mergeCell ref="A61:I61"/>
    <mergeCell ref="A64:I64"/>
    <mergeCell ref="A65:I65"/>
    <mergeCell ref="A71:I71"/>
    <mergeCell ref="A28:I28"/>
    <mergeCell ref="A51:E51"/>
  </mergeCells>
  <pageMargins left="0.70866141732283472" right="0" top="0.74803149606299213" bottom="0.74803149606299213" header="0.31496062992125984" footer="0.31496062992125984"/>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B45A60B7-E25F-41B8-971C-9A3987FB0473}">
            <xm:f>NOT(ISERROR(SEARCH($R$10,A20)))</xm:f>
            <xm:f>$R$10</xm:f>
            <x14:dxf>
              <font>
                <color rgb="FF9C0006"/>
              </font>
              <fill>
                <patternFill>
                  <bgColor rgb="FFFFC7CE"/>
                </patternFill>
              </fill>
            </x14:dxf>
          </x14:cfRule>
          <xm:sqref>A20:I21</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62E6A-37E0-4493-9B30-0B64AE095CBE}">
  <dimension ref="A1:H86"/>
  <sheetViews>
    <sheetView workbookViewId="0">
      <selection activeCell="H3" sqref="H3"/>
    </sheetView>
  </sheetViews>
  <sheetFormatPr baseColWidth="10" defaultRowHeight="15" x14ac:dyDescent="0.25"/>
  <cols>
    <col min="3" max="3" width="25.85546875" customWidth="1"/>
  </cols>
  <sheetData>
    <row r="1" spans="1:8" x14ac:dyDescent="0.25">
      <c r="A1" t="s">
        <v>86</v>
      </c>
    </row>
    <row r="2" spans="1:8" x14ac:dyDescent="0.25">
      <c r="F2" t="s">
        <v>595</v>
      </c>
      <c r="H2">
        <f>'Teilnehmer_innen 1'!D28+'Teilnehmer_innen 1'!D29+'Teilnehmer_innen 2'!C28+'Teilnehmer_innen 2'!C29</f>
        <v>0</v>
      </c>
    </row>
    <row r="3" spans="1:8" s="27" customFormat="1" ht="17.25" customHeight="1" x14ac:dyDescent="0.25">
      <c r="A3" s="27">
        <v>1</v>
      </c>
      <c r="B3">
        <v>91798</v>
      </c>
      <c r="C3" s="28" t="s">
        <v>62</v>
      </c>
      <c r="D3" s="28"/>
    </row>
    <row r="4" spans="1:8" s="27" customFormat="1" ht="17.25" customHeight="1" x14ac:dyDescent="0.25">
      <c r="A4" s="27">
        <v>2</v>
      </c>
      <c r="B4">
        <v>91741</v>
      </c>
      <c r="C4" s="28" t="s">
        <v>63</v>
      </c>
      <c r="D4" s="28"/>
    </row>
    <row r="5" spans="1:8" s="27" customFormat="1" ht="17.25" customHeight="1" x14ac:dyDescent="0.25">
      <c r="A5" s="27">
        <v>3</v>
      </c>
      <c r="B5">
        <v>91802</v>
      </c>
      <c r="C5" s="28" t="s">
        <v>64</v>
      </c>
      <c r="D5" s="28"/>
    </row>
    <row r="6" spans="1:8" s="27" customFormat="1" ht="17.25" customHeight="1" x14ac:dyDescent="0.25">
      <c r="A6" s="27">
        <v>4</v>
      </c>
      <c r="B6">
        <v>91735</v>
      </c>
      <c r="C6" s="28" t="s">
        <v>65</v>
      </c>
      <c r="D6" s="28"/>
    </row>
    <row r="7" spans="1:8" s="27" customFormat="1" ht="17.25" customHeight="1" x14ac:dyDescent="0.25">
      <c r="A7" s="27">
        <v>5</v>
      </c>
      <c r="B7">
        <v>91799</v>
      </c>
      <c r="C7" s="28" t="s">
        <v>66</v>
      </c>
      <c r="D7" s="28"/>
    </row>
    <row r="8" spans="1:8" s="27" customFormat="1" ht="17.25" customHeight="1" x14ac:dyDescent="0.25">
      <c r="A8" s="27">
        <v>6</v>
      </c>
      <c r="B8">
        <v>91788</v>
      </c>
      <c r="C8" s="28" t="s">
        <v>67</v>
      </c>
      <c r="D8" s="28"/>
    </row>
    <row r="9" spans="1:8" s="27" customFormat="1" ht="17.25" customHeight="1" x14ac:dyDescent="0.25">
      <c r="A9" s="27">
        <v>7</v>
      </c>
      <c r="B9">
        <v>91796</v>
      </c>
      <c r="C9" s="28" t="s">
        <v>68</v>
      </c>
      <c r="D9" s="28"/>
    </row>
    <row r="10" spans="1:8" s="27" customFormat="1" ht="17.25" customHeight="1" x14ac:dyDescent="0.25">
      <c r="A10" s="27">
        <v>8</v>
      </c>
      <c r="B10">
        <v>91729</v>
      </c>
      <c r="C10" s="28" t="s">
        <v>69</v>
      </c>
      <c r="D10" s="28"/>
    </row>
    <row r="11" spans="1:8" s="27" customFormat="1" ht="17.25" customHeight="1" x14ac:dyDescent="0.25">
      <c r="A11" s="27">
        <v>9</v>
      </c>
      <c r="B11">
        <v>91793</v>
      </c>
      <c r="C11" s="28" t="s">
        <v>70</v>
      </c>
      <c r="D11" s="28"/>
    </row>
    <row r="12" spans="1:8" s="27" customFormat="1" ht="17.25" customHeight="1" x14ac:dyDescent="0.25">
      <c r="A12" s="27">
        <v>10</v>
      </c>
      <c r="B12">
        <v>91728</v>
      </c>
      <c r="C12" s="28" t="s">
        <v>71</v>
      </c>
      <c r="D12" s="28"/>
      <c r="E12"/>
    </row>
    <row r="13" spans="1:8" s="27" customFormat="1" ht="17.25" customHeight="1" x14ac:dyDescent="0.25">
      <c r="A13" s="27">
        <v>11</v>
      </c>
      <c r="B13">
        <v>91792</v>
      </c>
      <c r="C13" s="28" t="s">
        <v>72</v>
      </c>
      <c r="D13" s="28"/>
    </row>
    <row r="14" spans="1:8" s="27" customFormat="1" ht="17.25" customHeight="1" x14ac:dyDescent="0.25">
      <c r="A14" s="27">
        <v>12</v>
      </c>
      <c r="B14">
        <v>91719</v>
      </c>
      <c r="C14" s="28" t="s">
        <v>73</v>
      </c>
      <c r="D14" s="28"/>
    </row>
    <row r="15" spans="1:8" s="27" customFormat="1" ht="17.25" customHeight="1" x14ac:dyDescent="0.25">
      <c r="A15" s="27">
        <v>13</v>
      </c>
      <c r="B15">
        <v>91723</v>
      </c>
      <c r="C15" s="28" t="s">
        <v>74</v>
      </c>
      <c r="D15" s="28"/>
    </row>
    <row r="16" spans="1:8" s="27" customFormat="1" ht="17.25" customHeight="1" x14ac:dyDescent="0.25">
      <c r="A16" s="27">
        <v>14</v>
      </c>
      <c r="B16">
        <v>91785</v>
      </c>
      <c r="C16" s="28" t="s">
        <v>75</v>
      </c>
      <c r="D16" s="28"/>
    </row>
    <row r="17" spans="1:5" s="27" customFormat="1" ht="17.25" customHeight="1" x14ac:dyDescent="0.25">
      <c r="A17" s="27">
        <v>15</v>
      </c>
      <c r="B17">
        <v>91801</v>
      </c>
      <c r="C17" s="28" t="s">
        <v>76</v>
      </c>
      <c r="D17" s="28"/>
    </row>
    <row r="18" spans="1:5" s="27" customFormat="1" ht="17.25" customHeight="1" x14ac:dyDescent="0.25">
      <c r="A18" s="27">
        <v>16</v>
      </c>
      <c r="B18">
        <v>91781</v>
      </c>
      <c r="C18" s="28" t="s">
        <v>77</v>
      </c>
      <c r="D18" s="28"/>
    </row>
    <row r="19" spans="1:5" s="27" customFormat="1" ht="17.25" customHeight="1" x14ac:dyDescent="0.25">
      <c r="A19" s="27">
        <v>17</v>
      </c>
      <c r="B19">
        <v>91805</v>
      </c>
      <c r="C19" s="28" t="s">
        <v>78</v>
      </c>
      <c r="D19" s="28"/>
    </row>
    <row r="20" spans="1:5" s="27" customFormat="1" ht="17.25" customHeight="1" x14ac:dyDescent="0.25">
      <c r="A20" s="27">
        <v>18</v>
      </c>
      <c r="B20">
        <v>91790</v>
      </c>
      <c r="C20" s="28" t="s">
        <v>79</v>
      </c>
      <c r="D20" s="28"/>
    </row>
    <row r="21" spans="1:5" s="27" customFormat="1" ht="17.25" customHeight="1" x14ac:dyDescent="0.25">
      <c r="A21" s="27">
        <v>19</v>
      </c>
      <c r="B21">
        <v>91747</v>
      </c>
      <c r="C21" s="28" t="s">
        <v>80</v>
      </c>
      <c r="D21" s="28"/>
    </row>
    <row r="22" spans="1:5" s="27" customFormat="1" ht="17.25" customHeight="1" x14ac:dyDescent="0.25">
      <c r="A22" s="27">
        <v>20</v>
      </c>
      <c r="B22">
        <v>91710</v>
      </c>
      <c r="C22" s="28" t="s">
        <v>81</v>
      </c>
      <c r="D22" s="28"/>
    </row>
    <row r="23" spans="1:5" s="27" customFormat="1" ht="17.25" customHeight="1" x14ac:dyDescent="0.25">
      <c r="A23" s="27">
        <v>21</v>
      </c>
      <c r="B23">
        <v>91720</v>
      </c>
      <c r="C23" s="28" t="s">
        <v>82</v>
      </c>
      <c r="D23" s="28"/>
    </row>
    <row r="24" spans="1:5" s="27" customFormat="1" ht="17.25" customHeight="1" x14ac:dyDescent="0.25">
      <c r="A24" s="27">
        <v>22</v>
      </c>
      <c r="B24">
        <v>91757</v>
      </c>
      <c r="C24" s="28" t="s">
        <v>83</v>
      </c>
      <c r="D24" s="28"/>
    </row>
    <row r="25" spans="1:5" s="27" customFormat="1" ht="17.25" customHeight="1" x14ac:dyDescent="0.25">
      <c r="A25" s="27">
        <v>23</v>
      </c>
      <c r="B25">
        <v>91807</v>
      </c>
      <c r="C25" s="28" t="s">
        <v>84</v>
      </c>
      <c r="D25" s="28"/>
    </row>
    <row r="26" spans="1:5" s="27" customFormat="1" ht="17.25" customHeight="1" x14ac:dyDescent="0.25">
      <c r="A26" s="27">
        <v>24</v>
      </c>
      <c r="B26">
        <v>91738</v>
      </c>
      <c r="C26" s="28" t="s">
        <v>85</v>
      </c>
      <c r="D26" s="28"/>
    </row>
    <row r="27" spans="1:5" s="27" customFormat="1" ht="17.25" customHeight="1" x14ac:dyDescent="0.25">
      <c r="B27"/>
      <c r="C27" s="28"/>
      <c r="D27" s="28"/>
    </row>
    <row r="28" spans="1:5" x14ac:dyDescent="0.25">
      <c r="A28" t="s">
        <v>86</v>
      </c>
      <c r="E28" s="27"/>
    </row>
    <row r="29" spans="1:5" x14ac:dyDescent="0.25">
      <c r="A29" t="s">
        <v>573</v>
      </c>
      <c r="E29" s="27"/>
    </row>
    <row r="30" spans="1:5" x14ac:dyDescent="0.25">
      <c r="C30" t="s">
        <v>70</v>
      </c>
      <c r="E30" s="27"/>
    </row>
    <row r="31" spans="1:5" x14ac:dyDescent="0.25">
      <c r="C31" t="s">
        <v>74</v>
      </c>
      <c r="E31" s="27"/>
    </row>
    <row r="32" spans="1:5" x14ac:dyDescent="0.25">
      <c r="C32" t="s">
        <v>72</v>
      </c>
      <c r="E32" s="27"/>
    </row>
    <row r="33" spans="3:5" x14ac:dyDescent="0.25">
      <c r="C33" t="s">
        <v>68</v>
      </c>
      <c r="E33" s="27"/>
    </row>
    <row r="34" spans="3:5" x14ac:dyDescent="0.25">
      <c r="C34" t="s">
        <v>71</v>
      </c>
    </row>
    <row r="35" spans="3:5" x14ac:dyDescent="0.25">
      <c r="C35" t="s">
        <v>81</v>
      </c>
    </row>
    <row r="36" spans="3:5" x14ac:dyDescent="0.25">
      <c r="C36" t="s">
        <v>69</v>
      </c>
    </row>
    <row r="37" spans="3:5" x14ac:dyDescent="0.25">
      <c r="C37" t="s">
        <v>73</v>
      </c>
    </row>
    <row r="38" spans="3:5" x14ac:dyDescent="0.25">
      <c r="C38" t="s">
        <v>62</v>
      </c>
    </row>
    <row r="39" spans="3:5" x14ac:dyDescent="0.25">
      <c r="C39" t="s">
        <v>66</v>
      </c>
    </row>
    <row r="40" spans="3:5" x14ac:dyDescent="0.25">
      <c r="C40" t="s">
        <v>82</v>
      </c>
    </row>
    <row r="41" spans="3:5" x14ac:dyDescent="0.25">
      <c r="C41" t="s">
        <v>76</v>
      </c>
    </row>
    <row r="42" spans="3:5" x14ac:dyDescent="0.25">
      <c r="C42" t="s">
        <v>64</v>
      </c>
    </row>
    <row r="43" spans="3:5" x14ac:dyDescent="0.25">
      <c r="C43" t="s">
        <v>65</v>
      </c>
    </row>
    <row r="44" spans="3:5" x14ac:dyDescent="0.25">
      <c r="C44" t="s">
        <v>79</v>
      </c>
    </row>
    <row r="45" spans="3:5" x14ac:dyDescent="0.25">
      <c r="C45" t="s">
        <v>67</v>
      </c>
    </row>
    <row r="46" spans="3:5" x14ac:dyDescent="0.25">
      <c r="C46" t="s">
        <v>75</v>
      </c>
    </row>
    <row r="47" spans="3:5" x14ac:dyDescent="0.25">
      <c r="C47" t="s">
        <v>85</v>
      </c>
    </row>
    <row r="48" spans="3:5" x14ac:dyDescent="0.25">
      <c r="C48" t="s">
        <v>78</v>
      </c>
    </row>
    <row r="49" spans="3:4" x14ac:dyDescent="0.25">
      <c r="C49" t="s">
        <v>84</v>
      </c>
    </row>
    <row r="50" spans="3:4" x14ac:dyDescent="0.25">
      <c r="C50" t="s">
        <v>63</v>
      </c>
    </row>
    <row r="51" spans="3:4" x14ac:dyDescent="0.25">
      <c r="C51" t="s">
        <v>83</v>
      </c>
    </row>
    <row r="52" spans="3:4" x14ac:dyDescent="0.25">
      <c r="C52" t="s">
        <v>77</v>
      </c>
    </row>
    <row r="53" spans="3:4" x14ac:dyDescent="0.25">
      <c r="C53" t="s">
        <v>80</v>
      </c>
    </row>
    <row r="55" spans="3:4" x14ac:dyDescent="0.25">
      <c r="D55" s="25"/>
    </row>
    <row r="86" spans="5:5" ht="15.75" x14ac:dyDescent="0.25">
      <c r="E86" s="31" t="s">
        <v>87</v>
      </c>
    </row>
  </sheetData>
  <pageMargins left="0.7" right="0.7" top="0.78740157499999996" bottom="0.78740157499999996"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346B2-8F1F-4D43-985A-CC4FBA47233C}">
  <dimension ref="A1:BD23"/>
  <sheetViews>
    <sheetView topLeftCell="B1" workbookViewId="0">
      <selection activeCell="BA16" sqref="BA16"/>
    </sheetView>
  </sheetViews>
  <sheetFormatPr baseColWidth="10" defaultRowHeight="15" x14ac:dyDescent="0.25"/>
  <cols>
    <col min="1" max="13" width="24.5703125" customWidth="1"/>
    <col min="14" max="14" width="16.7109375" customWidth="1"/>
    <col min="15" max="15" width="44.42578125" customWidth="1"/>
    <col min="16" max="19" width="24.5703125" customWidth="1"/>
    <col min="20" max="20" width="30.140625" customWidth="1"/>
    <col min="21" max="44" width="24.5703125" customWidth="1"/>
    <col min="45" max="45" width="40" customWidth="1"/>
    <col min="46" max="48" width="24.5703125" customWidth="1"/>
    <col min="49" max="49" width="42" customWidth="1"/>
    <col min="50" max="56" width="24.5703125" customWidth="1"/>
  </cols>
  <sheetData>
    <row r="1" spans="1:56" s="70" customFormat="1" ht="60" x14ac:dyDescent="0.25">
      <c r="A1" s="71" t="s">
        <v>248</v>
      </c>
      <c r="B1" s="71" t="s">
        <v>249</v>
      </c>
      <c r="C1" s="71" t="s">
        <v>250</v>
      </c>
      <c r="D1" s="71" t="s">
        <v>251</v>
      </c>
      <c r="E1" s="71" t="s">
        <v>252</v>
      </c>
      <c r="F1" s="71" t="s">
        <v>300</v>
      </c>
      <c r="G1" s="71"/>
      <c r="H1" s="71" t="s">
        <v>253</v>
      </c>
      <c r="I1" s="71" t="s">
        <v>254</v>
      </c>
      <c r="J1" s="71" t="s">
        <v>255</v>
      </c>
      <c r="K1" s="71" t="s">
        <v>256</v>
      </c>
      <c r="L1" s="71" t="s">
        <v>257</v>
      </c>
      <c r="M1" s="71" t="s">
        <v>258</v>
      </c>
      <c r="N1" s="71" t="s">
        <v>259</v>
      </c>
      <c r="O1" s="71" t="s">
        <v>260</v>
      </c>
      <c r="P1" s="121" t="s">
        <v>261</v>
      </c>
      <c r="Q1" s="121"/>
      <c r="R1" s="121"/>
      <c r="S1" s="121"/>
      <c r="T1" s="121"/>
      <c r="U1" s="71" t="s">
        <v>268</v>
      </c>
      <c r="V1" s="71"/>
      <c r="W1" s="71"/>
      <c r="X1" s="71"/>
      <c r="Y1" s="71"/>
      <c r="Z1" s="71"/>
      <c r="AA1" s="71"/>
      <c r="AB1" s="71"/>
      <c r="AC1" s="71"/>
      <c r="AD1" s="71"/>
      <c r="AE1" s="121" t="s">
        <v>278</v>
      </c>
      <c r="AF1" s="121"/>
      <c r="AG1" s="121"/>
      <c r="AH1" s="121"/>
      <c r="AI1" s="121" t="s">
        <v>283</v>
      </c>
      <c r="AJ1" s="121"/>
      <c r="AK1" s="121"/>
      <c r="AL1" s="121"/>
      <c r="AM1" s="121"/>
      <c r="AN1" s="121" t="s">
        <v>289</v>
      </c>
      <c r="AO1" s="121"/>
      <c r="AP1" s="121"/>
      <c r="AQ1" s="121"/>
      <c r="AR1" s="121"/>
      <c r="AS1" s="71" t="s">
        <v>294</v>
      </c>
      <c r="AT1" s="121" t="s">
        <v>295</v>
      </c>
      <c r="AU1" s="121"/>
      <c r="AV1" s="121"/>
      <c r="AW1" s="121"/>
      <c r="AX1" s="71" t="s">
        <v>296</v>
      </c>
      <c r="AY1" s="71" t="s">
        <v>278</v>
      </c>
      <c r="AZ1" s="71"/>
      <c r="BA1" s="71"/>
      <c r="BB1" s="71"/>
      <c r="BC1" s="71"/>
      <c r="BD1" s="71"/>
    </row>
    <row r="2" spans="1:56" s="70" customFormat="1" ht="45" x14ac:dyDescent="0.25">
      <c r="A2" s="72"/>
      <c r="B2" s="72"/>
      <c r="C2" s="72"/>
      <c r="D2" s="72"/>
      <c r="E2" s="72"/>
      <c r="F2" s="72"/>
      <c r="G2" s="72" t="s">
        <v>262</v>
      </c>
      <c r="H2" s="72"/>
      <c r="I2" s="72"/>
      <c r="J2" s="72"/>
      <c r="K2" s="72"/>
      <c r="L2" s="72"/>
      <c r="M2" s="72"/>
      <c r="N2" s="72"/>
      <c r="O2" s="72" t="s">
        <v>299</v>
      </c>
      <c r="P2" s="72" t="s">
        <v>263</v>
      </c>
      <c r="Q2" s="72" t="s">
        <v>264</v>
      </c>
      <c r="R2" s="72" t="s">
        <v>265</v>
      </c>
      <c r="S2" s="72" t="s">
        <v>266</v>
      </c>
      <c r="T2" s="72" t="s">
        <v>267</v>
      </c>
      <c r="U2" s="72" t="s">
        <v>269</v>
      </c>
      <c r="V2" s="72" t="s">
        <v>270</v>
      </c>
      <c r="W2" s="72" t="s">
        <v>271</v>
      </c>
      <c r="X2" s="72" t="s">
        <v>272</v>
      </c>
      <c r="Y2" s="72" t="s">
        <v>273</v>
      </c>
      <c r="Z2" s="72" t="s">
        <v>500</v>
      </c>
      <c r="AA2" s="72" t="s">
        <v>274</v>
      </c>
      <c r="AB2" s="72" t="s">
        <v>275</v>
      </c>
      <c r="AC2" s="72" t="s">
        <v>276</v>
      </c>
      <c r="AD2" s="72" t="s">
        <v>277</v>
      </c>
      <c r="AE2" s="72" t="s">
        <v>279</v>
      </c>
      <c r="AF2" s="72" t="s">
        <v>280</v>
      </c>
      <c r="AG2" s="72" t="s">
        <v>281</v>
      </c>
      <c r="AH2" s="72" t="s">
        <v>282</v>
      </c>
      <c r="AI2" s="72" t="s">
        <v>284</v>
      </c>
      <c r="AJ2" s="72" t="s">
        <v>285</v>
      </c>
      <c r="AK2" s="72" t="s">
        <v>286</v>
      </c>
      <c r="AL2" s="72" t="s">
        <v>287</v>
      </c>
      <c r="AM2" s="72" t="s">
        <v>288</v>
      </c>
      <c r="AN2" s="72" t="s">
        <v>284</v>
      </c>
      <c r="AO2" s="72" t="s">
        <v>285</v>
      </c>
      <c r="AP2" s="72" t="s">
        <v>286</v>
      </c>
      <c r="AQ2" s="72" t="s">
        <v>287</v>
      </c>
      <c r="AR2" s="72" t="s">
        <v>288</v>
      </c>
      <c r="AS2" s="72"/>
      <c r="AT2" s="72" t="s">
        <v>290</v>
      </c>
      <c r="AU2" s="72" t="s">
        <v>291</v>
      </c>
      <c r="AV2" s="72" t="s">
        <v>292</v>
      </c>
      <c r="AW2" s="72" t="s">
        <v>293</v>
      </c>
      <c r="AX2" s="72"/>
      <c r="AY2" s="72" t="s">
        <v>223</v>
      </c>
      <c r="AZ2" s="72" t="s">
        <v>297</v>
      </c>
      <c r="BA2" s="72" t="s">
        <v>298</v>
      </c>
      <c r="BB2" s="72" t="s">
        <v>221</v>
      </c>
      <c r="BC2" s="72" t="s">
        <v>224</v>
      </c>
      <c r="BD2" s="72" t="s">
        <v>225</v>
      </c>
    </row>
    <row r="3" spans="1:56" s="47" customFormat="1" x14ac:dyDescent="0.25">
      <c r="A3" s="73">
        <v>1</v>
      </c>
      <c r="B3" s="73">
        <v>2</v>
      </c>
      <c r="C3" s="73">
        <v>3</v>
      </c>
      <c r="D3" s="73">
        <v>4</v>
      </c>
      <c r="E3" s="73">
        <v>5</v>
      </c>
      <c r="F3" s="73">
        <v>6</v>
      </c>
      <c r="G3" s="73">
        <v>7</v>
      </c>
      <c r="H3" s="73">
        <v>8</v>
      </c>
      <c r="I3" s="73">
        <v>9</v>
      </c>
      <c r="J3" s="73">
        <v>10</v>
      </c>
      <c r="K3" s="73">
        <v>11</v>
      </c>
      <c r="L3" s="73">
        <v>12</v>
      </c>
      <c r="M3" s="73">
        <v>13</v>
      </c>
      <c r="N3" s="73">
        <v>14</v>
      </c>
      <c r="O3" s="73">
        <v>15</v>
      </c>
      <c r="P3" s="73">
        <v>16</v>
      </c>
      <c r="Q3" s="73">
        <v>17</v>
      </c>
      <c r="R3" s="73">
        <v>18</v>
      </c>
      <c r="S3" s="73">
        <v>19</v>
      </c>
      <c r="T3" s="73">
        <v>20</v>
      </c>
      <c r="U3" s="73">
        <v>21</v>
      </c>
      <c r="V3" s="73">
        <v>22</v>
      </c>
      <c r="W3" s="73">
        <v>23</v>
      </c>
      <c r="X3" s="73">
        <v>24</v>
      </c>
      <c r="Y3" s="73">
        <v>25</v>
      </c>
      <c r="Z3" s="73">
        <v>26</v>
      </c>
      <c r="AA3" s="73">
        <v>27</v>
      </c>
      <c r="AB3" s="73">
        <v>28</v>
      </c>
      <c r="AC3" s="73">
        <v>29</v>
      </c>
      <c r="AD3" s="73">
        <v>30</v>
      </c>
      <c r="AE3" s="73">
        <v>31</v>
      </c>
      <c r="AF3" s="73">
        <v>32</v>
      </c>
      <c r="AG3" s="73">
        <v>33</v>
      </c>
      <c r="AH3" s="73">
        <v>34</v>
      </c>
      <c r="AI3" s="73">
        <v>35</v>
      </c>
      <c r="AJ3" s="73">
        <v>36</v>
      </c>
      <c r="AK3" s="73">
        <v>37</v>
      </c>
      <c r="AL3" s="73">
        <v>38</v>
      </c>
      <c r="AM3" s="73">
        <v>39</v>
      </c>
      <c r="AN3" s="73">
        <v>40</v>
      </c>
      <c r="AO3" s="73">
        <v>41</v>
      </c>
      <c r="AP3" s="73">
        <v>42</v>
      </c>
      <c r="AQ3" s="73">
        <v>43</v>
      </c>
      <c r="AR3" s="73">
        <v>44</v>
      </c>
      <c r="AS3" s="73">
        <v>45</v>
      </c>
      <c r="AT3" s="73">
        <v>46</v>
      </c>
      <c r="AU3" s="73">
        <v>47</v>
      </c>
      <c r="AV3" s="73">
        <v>48</v>
      </c>
      <c r="AW3" s="73">
        <v>49</v>
      </c>
      <c r="AX3" s="73">
        <v>50</v>
      </c>
      <c r="AY3" s="73">
        <v>51</v>
      </c>
      <c r="AZ3" s="73">
        <v>52</v>
      </c>
      <c r="BA3" s="73">
        <v>53</v>
      </c>
      <c r="BB3" s="73">
        <v>54</v>
      </c>
      <c r="BC3" s="73">
        <v>55</v>
      </c>
      <c r="BD3" s="73">
        <v>56</v>
      </c>
    </row>
    <row r="4" spans="1:56" s="47" customFormat="1" x14ac:dyDescent="0.25">
      <c r="A4" s="74">
        <v>4</v>
      </c>
      <c r="B4" s="88"/>
      <c r="C4" s="74">
        <f>'Angaben zum Angebot'!A7</f>
        <v>0</v>
      </c>
      <c r="D4" s="74">
        <f>Deckblatt!A17</f>
        <v>0</v>
      </c>
      <c r="E4" s="74">
        <v>3</v>
      </c>
      <c r="F4" s="74" t="str">
        <f>IF('Angaben zum Angebot'!A21='Angaben zum Angebot'!T37,1,"")</f>
        <v/>
      </c>
      <c r="G4" s="74" t="str">
        <f>IF(AND('Angaben zum Angebot'!A21='Angaben zum Angebot'!T37, 'Angaben zum Angebot'!A21&lt;&gt;""),
     _xlfn.XLOOKUP('Angaben zum Angebot'!F21, 'Angaben zum Angebot'!V5:V196, 'Angaben zum Angebot'!U5:U196, ""),
"")</f>
        <v/>
      </c>
      <c r="H4" s="75">
        <f>'Angaben zum Angebot'!A13</f>
        <v>0</v>
      </c>
      <c r="I4" s="74">
        <f>'Angaben zum Angebot'!A16</f>
        <v>0</v>
      </c>
      <c r="J4" s="74">
        <f>'Angaben zum Angebot'!F7</f>
        <v>0</v>
      </c>
      <c r="K4" s="74" t="str" cm="1">
        <f t="array" ref="K4">IFERROR(
    INDEX('Angaben zum Angebot'!$J$11:$J$27,
        _xlfn.AGGREGATE(15,6,
            (ROW('Angaben zum Angebot'!$J$11:$J$27)-ROW('Angaben zum Angebot'!$J$11)+1)/
            ('Angaben zum Angebot'!$L$11:$L$27=TRUE),
            COLUMN(A1)
        )
    ),
"")</f>
        <v/>
      </c>
      <c r="L4" s="74" t="str" cm="1">
        <f t="array" ref="L4">IFERROR(
    INDEX('Angaben zum Angebot'!$J$11:$J$27,
        _xlfn.AGGREGATE(15,6,
            (ROW('Angaben zum Angebot'!$J$11:$J$27)-ROW('Angaben zum Angebot'!$J$11)+1)/
            ('Angaben zum Angebot'!$L$11:$L$27=TRUE),
            COLUMN(B1)
        )
    ),
"")</f>
        <v/>
      </c>
      <c r="M4" s="74" t="str" cm="1">
        <f t="array" ref="M4">IFERROR(
    INDEX('Angaben zum Angebot'!$J$11:$J$27,
        _xlfn.AGGREGATE(15,6,
            (ROW('Angaben zum Angebot'!$J$11:$J$27)-ROW('Angaben zum Angebot'!$J$11)+1)/
            ('Angaben zum Angebot'!$L$11:$L$27=TRUE),
            COLUMN(C1)
        )
    ),
"")</f>
        <v/>
      </c>
      <c r="N4" s="74">
        <f>Cockpit!H2</f>
        <v>0</v>
      </c>
      <c r="O4" s="74" t="e">
        <f>IF(R8=TRUE,1,IF(R9=TRUE,2,IF(R10=TRUE,3,IF(R11=TRUE,4,IF(R12=TRUE,5,"")))))</f>
        <v>#DIV/0!</v>
      </c>
      <c r="P4" s="74">
        <f>O15</f>
        <v>0</v>
      </c>
      <c r="Q4" s="74">
        <f>$O16</f>
        <v>0</v>
      </c>
      <c r="R4" s="74">
        <f>$O17</f>
        <v>0</v>
      </c>
      <c r="S4" s="74">
        <f>$O18</f>
        <v>0</v>
      </c>
      <c r="T4" s="74">
        <v>0</v>
      </c>
      <c r="U4" s="74" t="str">
        <f>IF('Angaben zum Angebot'!A24="","",IF('Angaben zum Angebot'!A24="ja",1,IF('Angaben zum Angebot'!A24="nein",2,"")))</f>
        <v/>
      </c>
      <c r="V4" s="74" t="str">
        <f>IF(AND('Angaben zum Angebot'!$A$24="Ja",'Angaben zum Angebot'!$F$24='Angaben zum Angebot'!$O12),1,"")</f>
        <v/>
      </c>
      <c r="W4" s="74" t="str">
        <f>IF(AND('Angaben zum Angebot'!$A$24="Ja",'Angaben zum Angebot'!$F$24='Angaben zum Angebot'!$O13),1,"")</f>
        <v/>
      </c>
      <c r="X4" s="74" t="str">
        <f>IF(AND('Angaben zum Angebot'!$A$24="Ja",'Angaben zum Angebot'!$F$24='Angaben zum Angebot'!$O14),1,"")</f>
        <v/>
      </c>
      <c r="Y4" s="74" t="str">
        <f>IF(AND('Angaben zum Angebot'!$A$24="Ja",'Angaben zum Angebot'!$F$24='Angaben zum Angebot'!$O15),1,"")</f>
        <v/>
      </c>
      <c r="Z4" s="74" t="str">
        <f>IF(AND('Angaben zum Angebot'!$A$24="Ja",'Angaben zum Angebot'!$F$24='Angaben zum Angebot'!$O16),1,"")</f>
        <v/>
      </c>
      <c r="AA4" s="74" t="str">
        <f>IF(AND('Angaben zum Angebot'!$A$24="Ja",'Angaben zum Angebot'!$F$24='Angaben zum Angebot'!$O17),1,"")</f>
        <v/>
      </c>
      <c r="AB4" s="74" t="str">
        <f>IF(AND('Angaben zum Angebot'!$A$24="Ja",'Angaben zum Angebot'!$F$24='Angaben zum Angebot'!$O18),1,"")</f>
        <v/>
      </c>
      <c r="AC4" s="74" t="str">
        <f>IF(AND('Angaben zum Angebot'!$A$24="Ja",'Angaben zum Angebot'!$F$24='Angaben zum Angebot'!$O19),1,"")</f>
        <v/>
      </c>
      <c r="AD4" s="74" t="str">
        <f>IF(AND(
    'Angaben zum Angebot'!$A$24="Ja",
    OR(
       'Angaben zum Angebot'!$F$24='Angaben zum Angebot'!$O20,
        'Angaben zum Angebot'!$F$24='Angaben zum Angebot'!$O21,
        'Angaben zum Angebot'!$F$24='Angaben zum Angebot'!$O22,
        'Angaben zum Angebot'!$F$24='Angaben zum Angebot'!$O23,
    )
),1,"")</f>
        <v/>
      </c>
      <c r="AE4" s="74" t="str">
        <f>IF(AND('Angaben zum Angebot'!$A$24="Ja",'Angaben zum Angebot'!$F$24='Angaben zum Angebot'!$O20),1,"")</f>
        <v/>
      </c>
      <c r="AF4" s="74" t="str">
        <f>IF(AND('Angaben zum Angebot'!$A$24="Ja",'Angaben zum Angebot'!$F$24='Angaben zum Angebot'!$O21),1,"")</f>
        <v/>
      </c>
      <c r="AG4" s="74" t="str">
        <f>IF(AND('Angaben zum Angebot'!$A$24="Ja",'Angaben zum Angebot'!$F$24='Angaben zum Angebot'!$O22),1,"")</f>
        <v/>
      </c>
      <c r="AH4" s="74" t="str">
        <f>IF(AND('Angaben zum Angebot'!$A$24="Ja",'Angaben zum Angebot'!$F$24='Angaben zum Angebot'!$O23),1,"")</f>
        <v/>
      </c>
      <c r="AI4" s="74">
        <f>IF(AK10="-",0)</f>
        <v>0</v>
      </c>
      <c r="AJ4" s="74">
        <f>$AK11</f>
        <v>0</v>
      </c>
      <c r="AK4" s="74">
        <f>$AK12</f>
        <v>0</v>
      </c>
      <c r="AL4" s="74">
        <f>$AK13</f>
        <v>0</v>
      </c>
      <c r="AM4" s="74">
        <f>$AK14</f>
        <v>0</v>
      </c>
      <c r="AN4" s="74">
        <f>IF(AL10="-",0)</f>
        <v>0</v>
      </c>
      <c r="AO4" s="74">
        <f>$AL11</f>
        <v>0</v>
      </c>
      <c r="AP4" s="74">
        <f>$AL12</f>
        <v>0</v>
      </c>
      <c r="AQ4" s="74">
        <f>$AL13</f>
        <v>0</v>
      </c>
      <c r="AR4" s="74">
        <f>$AL14</f>
        <v>0</v>
      </c>
      <c r="AS4" s="74">
        <f>IF(OR(AV9=TRUE,AV10=TRUE,AV11=TRUE,AV12=TRUE),1,2)</f>
        <v>2</v>
      </c>
      <c r="AT4" s="74" t="str">
        <f>IF(AV9=TRUE,1,"")</f>
        <v/>
      </c>
      <c r="AU4" s="74" t="str">
        <f>IF(AV10=TRUE,1,"")</f>
        <v/>
      </c>
      <c r="AV4" s="74" t="str">
        <f>IF(AV11=TRUE,1,"")</f>
        <v/>
      </c>
      <c r="AW4" s="74" t="str">
        <f>IF(AV12=TRUE,1,"")</f>
        <v/>
      </c>
      <c r="AX4" s="74">
        <f>IF(AX9="ja", 1,2)</f>
        <v>2</v>
      </c>
      <c r="AY4" s="74" t="str">
        <f>IF(BA10=TRUE,1,"")</f>
        <v/>
      </c>
      <c r="AZ4" s="74" t="str">
        <f>IF(BA11=TRUE,1,"")</f>
        <v/>
      </c>
      <c r="BA4" s="74" t="str">
        <f>IF(BA12=TRUE,1,"")</f>
        <v/>
      </c>
      <c r="BB4" s="74" t="str">
        <f>IF(BA13=TRUE,1,"")</f>
        <v/>
      </c>
      <c r="BC4" s="74" t="str">
        <f>IF(BA14=TRUE,1,"")</f>
        <v/>
      </c>
      <c r="BD4" s="74" t="str">
        <f>IF(BA15=TRUE,1,"")</f>
        <v/>
      </c>
    </row>
    <row r="5" spans="1:56" x14ac:dyDescent="0.25">
      <c r="O5" s="50"/>
      <c r="U5" s="50"/>
      <c r="AI5" s="50"/>
      <c r="AR5" s="52"/>
      <c r="AS5" s="51"/>
      <c r="AX5" s="50"/>
    </row>
    <row r="6" spans="1:56" ht="18.75" x14ac:dyDescent="0.3">
      <c r="B6" s="79" t="s">
        <v>537</v>
      </c>
      <c r="O6" s="69"/>
      <c r="U6" s="69"/>
      <c r="AI6" s="69"/>
      <c r="AR6" s="78"/>
      <c r="AX6" s="69"/>
    </row>
    <row r="7" spans="1:56" x14ac:dyDescent="0.25">
      <c r="O7" s="76" t="s">
        <v>196</v>
      </c>
      <c r="U7" s="69"/>
      <c r="AI7" s="76" t="s">
        <v>207</v>
      </c>
      <c r="AR7" s="78"/>
      <c r="AX7" s="69"/>
    </row>
    <row r="8" spans="1:56" x14ac:dyDescent="0.25">
      <c r="O8" s="77" t="b">
        <f>R8</f>
        <v>0</v>
      </c>
      <c r="P8" t="s">
        <v>198</v>
      </c>
      <c r="R8" s="69" t="b">
        <f>IF(AND(R16&gt;0%,R15=0%),TRUE,FALSE)</f>
        <v>0</v>
      </c>
      <c r="S8" t="str">
        <f>P8</f>
        <v>Ausschließlich männliche Teilnehmer</v>
      </c>
      <c r="U8" s="69"/>
      <c r="AI8" s="69"/>
      <c r="AR8" s="78"/>
      <c r="AS8" s="25" t="s">
        <v>214</v>
      </c>
      <c r="AX8" s="76" t="s">
        <v>222</v>
      </c>
      <c r="BA8" s="69"/>
    </row>
    <row r="9" spans="1:56" x14ac:dyDescent="0.25">
      <c r="O9" s="77" t="e">
        <f>R9</f>
        <v>#DIV/0!</v>
      </c>
      <c r="P9" t="s">
        <v>197</v>
      </c>
      <c r="R9" s="69" t="e">
        <f>IF(AND(S16&gt;55%,S16&lt;100%),TRUE,FALSE)</f>
        <v>#DIV/0!</v>
      </c>
      <c r="S9" t="str">
        <f>P9</f>
        <v>Überwiegend männliche Teilnehmer</v>
      </c>
      <c r="U9" s="69"/>
      <c r="AI9" s="69"/>
      <c r="AK9" t="s">
        <v>47</v>
      </c>
      <c r="AL9" t="s">
        <v>46</v>
      </c>
      <c r="AR9" s="78"/>
      <c r="AS9" s="60" t="b">
        <f>AV9</f>
        <v>0</v>
      </c>
      <c r="AT9" t="s">
        <v>215</v>
      </c>
      <c r="AV9" s="69" t="b">
        <f>IF(
OR(
COUNTIFS(Betreuer_innen!C8:C22,Betreuer_innen!G9,Betreuer_innen!E8:E22,Betreuer_innen!G26,Betreuer_innen!D8:D22,Betreuer_innen!G20)&gt;0,
COUNTIFS(Betreuer_innen!C8:C22,Betreuer_innen!G9,Betreuer_innen!E8:E22,Betreuer_innen!G26,Betreuer_innen!D8:D22,Betreuer_innen!G21)&gt;0,
COUNTIFS(Betreuer_innen!C8:C22,Betreuer_innen!G9,Betreuer_innen!E8:E22,Betreuer_innen!G26,Betreuer_innen!D8:D22,Betreuer_innen!G22)&gt;0,
COUNTIFS(Betreuer_innen!C8:C22,Betreuer_innen!G10,Betreuer_innen!E8:E22,Betreuer_innen!G26,Betreuer_innen!D8:D22,Betreuer_innen!G20)&gt;0,
COUNTIFS(Betreuer_innen!C8:C22,Betreuer_innen!G10,Betreuer_innen!E8:E22,Betreuer_innen!G26,Betreuer_innen!D8:D22,Betreuer_innen!G21)&gt;0,
COUNTIFS(Betreuer_innen!C8:C22,Betreuer_innen!G10,Betreuer_innen!E8:E22,Betreuer_innen!G26,Betreuer_innen!D8:D22,Betreuer_innen!G22)&gt;0
),
TRUE,
FALSE)</f>
        <v>0</v>
      </c>
      <c r="AW9" t="s">
        <v>215</v>
      </c>
      <c r="AX9" s="69" t="str">
        <f>IF(OR(BA10:BA15),"ja","nein")</f>
        <v>nein</v>
      </c>
      <c r="BA9" s="69"/>
    </row>
    <row r="10" spans="1:56" ht="19.5" x14ac:dyDescent="0.25">
      <c r="A10" s="61"/>
      <c r="O10" s="77" t="e">
        <f>R10</f>
        <v>#DIV/0!</v>
      </c>
      <c r="P10" t="s">
        <v>247</v>
      </c>
      <c r="R10" s="69" t="e">
        <f>IF(AND(S16&gt;=45%,S16&lt;=55%),TRUE,FALSE)</f>
        <v>#DIV/0!</v>
      </c>
      <c r="S10" t="str">
        <f>P10</f>
        <v>Ungefähr gleich viele männliche und weibliche Teilnehmer</v>
      </c>
      <c r="U10" s="69"/>
      <c r="AI10" s="69" t="s">
        <v>208</v>
      </c>
      <c r="AK10" t="s">
        <v>213</v>
      </c>
      <c r="AL10" t="s">
        <v>213</v>
      </c>
      <c r="AR10" s="78"/>
      <c r="AS10" s="60" t="b">
        <f>AV10</f>
        <v>0</v>
      </c>
      <c r="AT10" t="s">
        <v>216</v>
      </c>
      <c r="AV10" s="69" t="b">
        <f>IF(
OR(
COUNTIFS(Betreuer_innen!C8:C22,Betreuer_innen!G9,Betreuer_innen!E8:E22,Betreuer_innen!G25,Betreuer_innen!D8:D22,Betreuer_innen!G20)&gt;0,
COUNTIFS(Betreuer_innen!C8:C22,Betreuer_innen!G9,Betreuer_innen!E8:E22,Betreuer_innen!G25,Betreuer_innen!D8:D22,Betreuer_innen!G21)&gt;0,
COUNTIFS(Betreuer_innen!C8:C22,Betreuer_innen!G9,Betreuer_innen!E8:E22,Betreuer_innen!G25,Betreuer_innen!D8:D22,Betreuer_innen!G22)&gt;0,
COUNTIFS(Betreuer_innen!C8:C22,Betreuer_innen!G10,Betreuer_innen!E8:E22,Betreuer_innen!G25,Betreuer_innen!D8:D22,Betreuer_innen!G20)&gt;0,
COUNTIFS(Betreuer_innen!C8:C22,Betreuer_innen!G10,Betreuer_innen!E8:E22,Betreuer_innen!G25,Betreuer_innen!D8:D22,Betreuer_innen!G21)&gt;0,
COUNTIFS(Betreuer_innen!C8:C22,Betreuer_innen!G10,Betreuer_innen!E8:E22,Betreuer_innen!G25,Betreuer_innen!D8:D22,Betreuer_innen!G22)&gt;0
),
TRUE,
FALSE)</f>
        <v>0</v>
      </c>
      <c r="AW10" t="s">
        <v>216</v>
      </c>
      <c r="AX10" s="77" t="b">
        <f t="shared" ref="AX10:AX15" si="0">BA10</f>
        <v>0</v>
      </c>
      <c r="AY10" t="s">
        <v>223</v>
      </c>
      <c r="BA10" s="69" t="b">
        <f>IF(COUNTIF(Betreuer_innen!C8:C22,Betreuer_innen!G11)&gt;0,TRUE,FALSE)</f>
        <v>0</v>
      </c>
      <c r="BB10" t="s">
        <v>223</v>
      </c>
    </row>
    <row r="11" spans="1:56" x14ac:dyDescent="0.25">
      <c r="O11" s="77" t="e">
        <f>R11</f>
        <v>#DIV/0!</v>
      </c>
      <c r="P11" t="s">
        <v>199</v>
      </c>
      <c r="R11" s="69" t="e">
        <f>IF(AND(S15&gt;55%,S15&lt;100%),TRUE,FALSE)</f>
        <v>#DIV/0!</v>
      </c>
      <c r="S11" t="str">
        <f>P11</f>
        <v>Überwiegend weibliche Teilnehmer</v>
      </c>
      <c r="U11" s="69"/>
      <c r="AI11" s="69" t="s">
        <v>209</v>
      </c>
      <c r="AK11">
        <f>COUNTIFS(
    Betreuer_innen!$C$8:$C$22, Betreuer_innen!$G$8,
    Betreuer_innen!$E$8:$E$22, Betreuer_innen!$G$26,
    Betreuer_innen!$D$8:$D$22, Betreuer_innen!$G$20)</f>
        <v>0</v>
      </c>
      <c r="AL11">
        <f>COUNTIFS(
    Betreuer_innen!$C$8:$C$22, Betreuer_innen!$G$8,
    Betreuer_innen!$E$8:$E$22, Betreuer_innen!$G$25,
    Betreuer_innen!$D$8:$D$22, Betreuer_innen!G20)</f>
        <v>0</v>
      </c>
      <c r="AR11" s="78"/>
      <c r="AS11" s="60" t="b">
        <f>AV11</f>
        <v>0</v>
      </c>
      <c r="AT11" t="s">
        <v>217</v>
      </c>
      <c r="AV11" s="69" t="b">
        <f>IF(
OR(
COUNTIFS(Betreuer_innen!C8:C22,Betreuer_innen!G9,Betreuer_innen!E8:E22,Betreuer_innen!G26,Betreuer_innen!D8:D22,Betreuer_innen!G23)&gt;0,
COUNTIFS(Betreuer_innen!C8:C22,Betreuer_innen!G10,Betreuer_innen!E8:E22,Betreuer_innen!G26,Betreuer_innen!D8:D22,Betreuer_innen!G23)&gt;0
),
TRUE,
FALSE)</f>
        <v>0</v>
      </c>
      <c r="AW11" t="s">
        <v>217</v>
      </c>
      <c r="AX11" s="77" t="b">
        <f t="shared" si="0"/>
        <v>0</v>
      </c>
      <c r="AY11" t="s">
        <v>219</v>
      </c>
      <c r="BA11" s="69" t="b">
        <f>IF(COUNTIF(Betreuer_innen!C8:C22,Betreuer_innen!G13)&gt;0,TRUE,FALSE)</f>
        <v>0</v>
      </c>
      <c r="BB11" t="s">
        <v>219</v>
      </c>
    </row>
    <row r="12" spans="1:56" x14ac:dyDescent="0.25">
      <c r="O12" s="77" t="b">
        <f>R12</f>
        <v>0</v>
      </c>
      <c r="P12" t="s">
        <v>200</v>
      </c>
      <c r="R12" s="69" t="b">
        <f>IF(AND(R15&gt;0%,R16=0%),TRUE,FALSE)</f>
        <v>0</v>
      </c>
      <c r="S12" t="str">
        <f>P12</f>
        <v>Ausschließlich weibliche Teilnehmer</v>
      </c>
      <c r="U12" s="69"/>
      <c r="AI12" s="69" t="s">
        <v>210</v>
      </c>
      <c r="AK12">
        <f>COUNTIFS(
    Betreuer_innen!$C$8:$C$22, Betreuer_innen!$G$8,
    Betreuer_innen!$E$8:$E$22, Betreuer_innen!$G$26,
    Betreuer_innen!$D$8:$D$22, Betreuer_innen!G21
)</f>
        <v>0</v>
      </c>
      <c r="AL12">
        <f>COUNTIFS(
    Betreuer_innen!$C$8:$C$22, Betreuer_innen!$G$8,
    Betreuer_innen!$E$8:$E$22, Betreuer_innen!$G$25,
    Betreuer_innen!$D$8:$D$22, Betreuer_innen!G21)</f>
        <v>0</v>
      </c>
      <c r="AR12" s="78"/>
      <c r="AS12" s="60" t="b">
        <f>AV12</f>
        <v>0</v>
      </c>
      <c r="AT12" t="s">
        <v>218</v>
      </c>
      <c r="AV12" s="69" t="b">
        <f>IF(
OR(
COUNTIFS(Betreuer_innen!C8:C22,Betreuer_innen!G9,Betreuer_innen!E8:E22,Betreuer_innen!G25,Betreuer_innen!D8:D22,Betreuer_innen!G23)&gt;0,
COUNTIFS(Betreuer_innen!C8:C22,Betreuer_innen!G10,Betreuer_innen!E8:E22,Betreuer_innen!G25,Betreuer_innen!D8:D22,Betreuer_innen!G23)&gt;0
),
TRUE,
FALSE)</f>
        <v>0</v>
      </c>
      <c r="AW12" t="s">
        <v>218</v>
      </c>
      <c r="AX12" s="77" t="b">
        <f t="shared" si="0"/>
        <v>0</v>
      </c>
      <c r="AY12" t="s">
        <v>220</v>
      </c>
      <c r="BA12" s="69" t="b">
        <f>IF(COUNTIF(Betreuer_innen!C8:C22,Betreuer_innen!G14)&gt;0,TRUE,FALSE)</f>
        <v>0</v>
      </c>
      <c r="BB12" t="s">
        <v>220</v>
      </c>
    </row>
    <row r="13" spans="1:56" x14ac:dyDescent="0.25">
      <c r="O13" s="69"/>
      <c r="R13" s="69"/>
      <c r="U13" s="69"/>
      <c r="AI13" s="69" t="s">
        <v>211</v>
      </c>
      <c r="AK13">
        <f>COUNTIFS(
    Betreuer_innen!$C$8:$C$22, Betreuer_innen!$G$8,
    Betreuer_innen!$E$8:$E$22, Betreuer_innen!$G$26,
    Betreuer_innen!$D$8:$D$22, Betreuer_innen!G22
)</f>
        <v>0</v>
      </c>
      <c r="AL13">
        <f>COUNTIFS(
    Betreuer_innen!$C$8:$C$22, Betreuer_innen!$G$8,
    Betreuer_innen!$E$8:$E$22, Betreuer_innen!$G$25,
    Betreuer_innen!$D$8:$D$22, Betreuer_innen!G22)</f>
        <v>0</v>
      </c>
      <c r="AR13" s="78"/>
      <c r="AX13" s="77" t="b">
        <f t="shared" si="0"/>
        <v>0</v>
      </c>
      <c r="AY13" t="s">
        <v>221</v>
      </c>
      <c r="BA13" s="69" t="b">
        <f>IF(COUNTIF(Betreuer_innen!C8:C22,Betreuer_innen!G15)&gt;0,TRUE,FALSE)</f>
        <v>0</v>
      </c>
      <c r="BB13" t="s">
        <v>221</v>
      </c>
    </row>
    <row r="14" spans="1:56" x14ac:dyDescent="0.25">
      <c r="A14" s="25" t="s">
        <v>195</v>
      </c>
      <c r="D14" s="69" t="str">
        <f>A14</f>
        <v xml:space="preserve">Personelle Ressourcen </v>
      </c>
      <c r="O14" s="76" t="s">
        <v>246</v>
      </c>
      <c r="R14" s="69" t="s">
        <v>301</v>
      </c>
      <c r="S14" t="s">
        <v>302</v>
      </c>
      <c r="U14" s="69"/>
      <c r="AI14" s="69" t="s">
        <v>212</v>
      </c>
      <c r="AK14">
        <f>COUNTIFS(
    Betreuer_innen!$C$8:$C$22, Betreuer_innen!$G$8,
    Betreuer_innen!$E$8:$E$22, Betreuer_innen!$G$26,
    Betreuer_innen!$D$8:$D$22, Betreuer_innen!G23
)</f>
        <v>0</v>
      </c>
      <c r="AL14">
        <f>COUNTIFS(
    Betreuer_innen!$C$8:$C$22, Betreuer_innen!$G$8,
    Betreuer_innen!$E$8:$E$22, Betreuer_innen!$G$25,
    Betreuer_innen!$D$8:$D$22, Betreuer_innen!G23)</f>
        <v>0</v>
      </c>
      <c r="AR14" s="78"/>
      <c r="AX14" s="77" t="b">
        <f t="shared" si="0"/>
        <v>0</v>
      </c>
      <c r="AY14" t="s">
        <v>224</v>
      </c>
      <c r="BA14" s="69" t="b">
        <f>IF(COUNTIF(Betreuer_innen!C8:C22,Betreuer_innen!G12)&gt;0,TRUE,FALSE)</f>
        <v>0</v>
      </c>
      <c r="BB14" t="s">
        <v>224</v>
      </c>
    </row>
    <row r="15" spans="1:56" x14ac:dyDescent="0.25">
      <c r="A15" s="60" t="b">
        <f>D15</f>
        <v>0</v>
      </c>
      <c r="B15" t="s">
        <v>172</v>
      </c>
      <c r="D15" s="69" t="b">
        <f>IF(COUNTIF(Betreuer_innen!C8:C17,"Ehrenamtliche*r")&gt;0,TRUE, FALSE)</f>
        <v>0</v>
      </c>
      <c r="O15" s="69">
        <f>COUNTIF('Teilnehmer_innen 1'!E7:E26," 6-9 Jahre")+'Teilnehmer_innen 2'!F8+'Teilnehmer_innen 2'!G8</f>
        <v>0</v>
      </c>
      <c r="P15" t="s">
        <v>203</v>
      </c>
      <c r="R15" s="69">
        <f>COUNTIF('Teilnehmer_innen 1'!F7:F26,"weiblich")+SUM('Teilnehmer_innen 2'!F8:F11)</f>
        <v>0</v>
      </c>
      <c r="S15" s="63" t="e">
        <f>R15/R17</f>
        <v>#DIV/0!</v>
      </c>
      <c r="T15" t="s">
        <v>201</v>
      </c>
      <c r="U15" s="69"/>
      <c r="AI15" s="69"/>
      <c r="AR15" s="78"/>
      <c r="AX15" s="77" t="b">
        <f t="shared" si="0"/>
        <v>0</v>
      </c>
      <c r="AY15" t="s">
        <v>225</v>
      </c>
      <c r="BA15" s="69" t="b">
        <f>IF(COUNTIF(Betreuer_innen!C8:C22,Betreuer_innen!G16)&gt;0,TRUE,FALSE)</f>
        <v>0</v>
      </c>
      <c r="BB15" t="s">
        <v>225</v>
      </c>
    </row>
    <row r="16" spans="1:56" x14ac:dyDescent="0.25">
      <c r="A16" s="60" t="b">
        <f>D16</f>
        <v>0</v>
      </c>
      <c r="B16" t="s">
        <v>173</v>
      </c>
      <c r="D16" s="69" t="b">
        <f>IF(COUNTIF(Betreuer_innen!C8:C17,"Hauptberufliche*r")&gt;0,TRUE, FALSE)</f>
        <v>0</v>
      </c>
      <c r="O16" s="69">
        <f>COUNTIF('Teilnehmer_innen 1'!E7:E26," 10-13 Jahre")+'Teilnehmer_innen 2'!F9+'Teilnehmer_innen 2'!G9</f>
        <v>0</v>
      </c>
      <c r="P16" t="s">
        <v>206</v>
      </c>
      <c r="R16" s="69">
        <f>COUNTIF('Teilnehmer_innen 1'!F7:F26,"männlich")++SUM('Teilnehmer_innen 2'!G8:G11)</f>
        <v>0</v>
      </c>
      <c r="S16" s="63" t="e">
        <f>R16/R17</f>
        <v>#DIV/0!</v>
      </c>
      <c r="T16" t="s">
        <v>202</v>
      </c>
      <c r="U16" s="69"/>
      <c r="AI16" s="69"/>
      <c r="AR16" s="78"/>
    </row>
    <row r="17" spans="1:44" x14ac:dyDescent="0.25">
      <c r="A17" s="60" t="b">
        <f>D17</f>
        <v>0</v>
      </c>
      <c r="B17" t="s">
        <v>174</v>
      </c>
      <c r="D17" s="69" t="b">
        <f>IF(COUNTIF(Betreuer_innen!C8:C17,"Nebenberufliche*r")&gt;0,TRUE, FALSE)</f>
        <v>0</v>
      </c>
      <c r="O17" s="69">
        <f>COUNTIF('Teilnehmer_innen 1'!E7:E26," 14-17 Jahre")+'Teilnehmer_innen 2'!F10+'Teilnehmer_innen 2'!G10</f>
        <v>0</v>
      </c>
      <c r="P17" t="s">
        <v>205</v>
      </c>
      <c r="R17" s="62">
        <f>R15+R16</f>
        <v>0</v>
      </c>
      <c r="T17" t="s">
        <v>87</v>
      </c>
      <c r="U17" s="69"/>
      <c r="AI17" s="69"/>
      <c r="AR17" s="78"/>
    </row>
    <row r="18" spans="1:44" x14ac:dyDescent="0.25">
      <c r="A18" s="60" t="b">
        <f>D18</f>
        <v>0</v>
      </c>
      <c r="B18" t="s">
        <v>175</v>
      </c>
      <c r="D18" s="69" t="b">
        <f>IF(OR(COUNTIF(Betreuer_innen!C8:C17,Betreuer_innen!G11)&gt;0,
COUNTIF(Betreuer_innen!C8:C17,Betreuer_innen!G12)&gt;0,
COUNTIF(Betreuer_innen!C8:C17,Betreuer_innen!G16)&gt;0,
COUNTIF(Betreuer_innen!C8:C17,Betreuer_innen!G13)&gt;0,
COUNTIF(Betreuer_innen!C8:C17,Betreuer_innen!G14)&gt;0,
COUNTIF(Betreuer_innen!C8:C17,Betreuer_innen!G15)&gt;0
),TRUE,FALSE)</f>
        <v>0</v>
      </c>
      <c r="O18" s="69">
        <f>COUNTIF('Teilnehmer_innen 1'!E7:E26," 18-26 Jahre")+'Teilnehmer_innen 2'!F11+'Teilnehmer_innen 2'!G11</f>
        <v>0</v>
      </c>
      <c r="P18" t="s">
        <v>204</v>
      </c>
      <c r="U18" s="69"/>
      <c r="AI18" s="69"/>
    </row>
    <row r="19" spans="1:44" x14ac:dyDescent="0.25">
      <c r="U19" s="69"/>
    </row>
    <row r="20" spans="1:44" x14ac:dyDescent="0.25">
      <c r="A20" s="25"/>
    </row>
    <row r="21" spans="1:44" x14ac:dyDescent="0.25">
      <c r="A21" s="25"/>
      <c r="D21" s="14"/>
    </row>
    <row r="23" spans="1:44" x14ac:dyDescent="0.25">
      <c r="A23" s="25"/>
    </row>
  </sheetData>
  <sheetProtection selectLockedCells="1"/>
  <mergeCells count="5">
    <mergeCell ref="P1:T1"/>
    <mergeCell ref="AE1:AH1"/>
    <mergeCell ref="AI1:AM1"/>
    <mergeCell ref="AN1:AR1"/>
    <mergeCell ref="AT1:AW1"/>
  </mergeCells>
  <phoneticPr fontId="9" type="noConversion"/>
  <pageMargins left="0.7" right="0.7" top="0.78740157499999996" bottom="0.78740157499999996"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B6E20-4EFD-4631-9E23-B70207004E29}">
  <sheetPr>
    <pageSetUpPr fitToPage="1"/>
  </sheetPr>
  <dimension ref="A2:G25"/>
  <sheetViews>
    <sheetView showGridLines="0" tabSelected="1" showWhiteSpace="0" view="pageLayout" zoomScale="115" zoomScaleNormal="100" zoomScalePageLayoutView="115" workbookViewId="0">
      <selection activeCell="B18" sqref="B18:E18"/>
    </sheetView>
  </sheetViews>
  <sheetFormatPr baseColWidth="10" defaultRowHeight="15" x14ac:dyDescent="0.25"/>
  <cols>
    <col min="1" max="5" width="13.28515625" customWidth="1"/>
    <col min="6" max="6" width="16.42578125" customWidth="1"/>
    <col min="7" max="7" width="11.5703125" customWidth="1"/>
    <col min="8" max="8" width="20.28515625" customWidth="1"/>
  </cols>
  <sheetData>
    <row r="2" spans="1:7" ht="22.5" x14ac:dyDescent="0.3">
      <c r="A2" s="37" t="s">
        <v>98</v>
      </c>
    </row>
    <row r="3" spans="1:7" ht="22.5" x14ac:dyDescent="0.3">
      <c r="A3" s="37"/>
    </row>
    <row r="5" spans="1:7" ht="18" x14ac:dyDescent="0.25">
      <c r="A5" s="36" t="s">
        <v>101</v>
      </c>
    </row>
    <row r="6" spans="1:7" ht="39" customHeight="1" x14ac:dyDescent="0.25">
      <c r="A6" s="127" t="s">
        <v>102</v>
      </c>
      <c r="B6" s="127"/>
      <c r="C6" s="127"/>
      <c r="D6" s="127"/>
      <c r="E6" s="127"/>
      <c r="F6" s="127"/>
      <c r="G6" s="127"/>
    </row>
    <row r="7" spans="1:7" ht="22.5" customHeight="1" x14ac:dyDescent="0.25">
      <c r="A7" s="122" t="s">
        <v>99</v>
      </c>
      <c r="B7" s="122"/>
      <c r="C7" s="122"/>
      <c r="D7" s="122"/>
      <c r="E7" s="122"/>
      <c r="F7" s="122"/>
      <c r="G7" s="122"/>
    </row>
    <row r="8" spans="1:7" ht="21" customHeight="1" x14ac:dyDescent="0.25">
      <c r="A8" s="122" t="s">
        <v>100</v>
      </c>
      <c r="B8" s="122"/>
      <c r="C8" s="122"/>
      <c r="D8" s="122"/>
      <c r="E8" s="122"/>
      <c r="F8" s="122"/>
      <c r="G8" s="122"/>
    </row>
    <row r="9" spans="1:7" ht="45" customHeight="1" x14ac:dyDescent="0.25">
      <c r="A9" s="122" t="s">
        <v>245</v>
      </c>
      <c r="B9" s="122"/>
      <c r="C9" s="122"/>
      <c r="D9" s="122"/>
      <c r="E9" s="122"/>
      <c r="F9" s="122"/>
      <c r="G9" s="122"/>
    </row>
    <row r="10" spans="1:7" s="35" customFormat="1" ht="30" customHeight="1" x14ac:dyDescent="0.25">
      <c r="A10" s="122" t="s">
        <v>135</v>
      </c>
      <c r="B10" s="122"/>
      <c r="C10" s="122"/>
      <c r="D10" s="122"/>
      <c r="E10" s="122"/>
      <c r="F10" s="122"/>
      <c r="G10" s="122"/>
    </row>
    <row r="11" spans="1:7" s="35" customFormat="1" ht="20.25" customHeight="1" x14ac:dyDescent="0.25">
      <c r="A11" s="122"/>
      <c r="B11" s="122"/>
      <c r="C11" s="122"/>
      <c r="D11" s="122"/>
      <c r="E11" s="122"/>
      <c r="F11" s="122"/>
      <c r="G11" s="122"/>
    </row>
    <row r="12" spans="1:7" s="35" customFormat="1" ht="20.25" customHeight="1" x14ac:dyDescent="0.25">
      <c r="A12" s="122"/>
      <c r="B12" s="122"/>
      <c r="C12" s="122"/>
      <c r="D12" s="122"/>
      <c r="E12" s="122"/>
      <c r="F12" s="122"/>
      <c r="G12" s="122"/>
    </row>
    <row r="13" spans="1:7" s="35" customFormat="1" ht="20.25" customHeight="1" x14ac:dyDescent="0.25">
      <c r="A13" s="122"/>
      <c r="B13" s="122"/>
      <c r="C13" s="122"/>
      <c r="D13" s="122"/>
      <c r="E13" s="122"/>
      <c r="F13" s="122"/>
      <c r="G13" s="122"/>
    </row>
    <row r="14" spans="1:7" s="35" customFormat="1" ht="27.75" customHeight="1" x14ac:dyDescent="0.25">
      <c r="A14" s="36" t="s">
        <v>103</v>
      </c>
    </row>
    <row r="15" spans="1:7" ht="43.5" customHeight="1" x14ac:dyDescent="0.25">
      <c r="A15" s="127" t="s">
        <v>587</v>
      </c>
      <c r="B15" s="127"/>
      <c r="C15" s="127"/>
      <c r="D15" s="127"/>
      <c r="E15" s="127"/>
      <c r="F15" s="127"/>
      <c r="G15" s="127"/>
    </row>
    <row r="16" spans="1:7" ht="57" customHeight="1" x14ac:dyDescent="0.25">
      <c r="A16" s="122" t="s">
        <v>586</v>
      </c>
      <c r="B16" s="122"/>
      <c r="C16" s="122"/>
      <c r="D16" s="122"/>
      <c r="E16" s="122"/>
      <c r="F16" s="122"/>
      <c r="G16" s="122"/>
    </row>
    <row r="17" spans="1:7" ht="25.5" customHeight="1" x14ac:dyDescent="0.25">
      <c r="A17" s="122" t="s">
        <v>588</v>
      </c>
      <c r="B17" s="122"/>
      <c r="C17" s="122"/>
      <c r="D17" s="122"/>
      <c r="E17" s="122"/>
      <c r="F17" s="122"/>
      <c r="G17" s="122"/>
    </row>
    <row r="18" spans="1:7" ht="21" customHeight="1" x14ac:dyDescent="0.25">
      <c r="A18" s="38"/>
      <c r="B18" s="123"/>
      <c r="C18" s="124"/>
      <c r="D18" s="124"/>
      <c r="E18" s="125"/>
      <c r="F18" s="38"/>
      <c r="G18" s="38"/>
    </row>
    <row r="19" spans="1:7" ht="25.5" customHeight="1" x14ac:dyDescent="0.25">
      <c r="A19" s="127" t="s">
        <v>590</v>
      </c>
      <c r="B19" s="127"/>
      <c r="C19" s="127"/>
      <c r="D19" s="127"/>
      <c r="E19" s="127"/>
      <c r="F19" s="127"/>
      <c r="G19" s="127"/>
    </row>
    <row r="20" spans="1:7" ht="72" customHeight="1" x14ac:dyDescent="0.25">
      <c r="A20" s="127" t="s">
        <v>134</v>
      </c>
      <c r="B20" s="127"/>
      <c r="C20" s="127"/>
      <c r="D20" s="127"/>
      <c r="E20" s="49"/>
      <c r="F20" s="49"/>
      <c r="G20" s="49"/>
    </row>
    <row r="21" spans="1:7" ht="42" customHeight="1" x14ac:dyDescent="0.25">
      <c r="A21" s="127" t="s">
        <v>233</v>
      </c>
      <c r="B21" s="127"/>
      <c r="C21" s="127"/>
      <c r="D21" s="127"/>
      <c r="E21" s="127"/>
      <c r="F21" s="127"/>
      <c r="G21" s="127"/>
    </row>
    <row r="22" spans="1:7" ht="24" customHeight="1" x14ac:dyDescent="0.3">
      <c r="A22" s="126" t="s">
        <v>231</v>
      </c>
      <c r="B22" s="126"/>
      <c r="C22" s="126"/>
      <c r="D22" s="126"/>
      <c r="E22" s="126"/>
      <c r="F22" s="126"/>
      <c r="G22" s="126"/>
    </row>
    <row r="23" spans="1:7" ht="73.5" customHeight="1" x14ac:dyDescent="0.25">
      <c r="A23" s="122" t="s">
        <v>232</v>
      </c>
      <c r="B23" s="122"/>
      <c r="C23" s="122"/>
      <c r="D23" s="122"/>
      <c r="E23" s="122"/>
      <c r="F23" s="122"/>
      <c r="G23" s="122"/>
    </row>
    <row r="24" spans="1:7" x14ac:dyDescent="0.25">
      <c r="A24" s="50" t="s">
        <v>104</v>
      </c>
      <c r="B24" s="51" t="s">
        <v>105</v>
      </c>
      <c r="C24" s="51"/>
      <c r="D24" s="51"/>
      <c r="E24" s="51"/>
      <c r="F24" s="51" t="s">
        <v>107</v>
      </c>
      <c r="G24" s="52"/>
    </row>
    <row r="25" spans="1:7" x14ac:dyDescent="0.25">
      <c r="A25" s="53"/>
      <c r="B25" s="54" t="s">
        <v>106</v>
      </c>
      <c r="C25" s="54"/>
      <c r="D25" s="54"/>
      <c r="E25" s="54"/>
      <c r="F25" s="54" t="s">
        <v>108</v>
      </c>
      <c r="G25" s="55"/>
    </row>
  </sheetData>
  <sheetProtection algorithmName="SHA-512" hashValue="ET2BLLIzAKjob241nO+h4hPDW67iKxliWn8af2xNYi6JnfcRKshrtezl2UtjDE0cLf2l4X6BXE+yY+5LyBbpXQ==" saltValue="eNz7FXLLIclVNCMLJG0ZGg==" spinCount="100000" sheet="1" selectLockedCells="1"/>
  <mergeCells count="14">
    <mergeCell ref="A16:G16"/>
    <mergeCell ref="A6:G6"/>
    <mergeCell ref="A7:G7"/>
    <mergeCell ref="A8:G8"/>
    <mergeCell ref="A9:G9"/>
    <mergeCell ref="A15:G15"/>
    <mergeCell ref="A10:G13"/>
    <mergeCell ref="A17:G17"/>
    <mergeCell ref="B18:E18"/>
    <mergeCell ref="A22:G22"/>
    <mergeCell ref="A23:G23"/>
    <mergeCell ref="A19:G19"/>
    <mergeCell ref="A20:D20"/>
    <mergeCell ref="A21:G21"/>
  </mergeCells>
  <pageMargins left="0.70866141732283472" right="0.70866141732283472" top="0.78740157480314965" bottom="0.78740157480314965" header="0.31496062992125984" footer="0.31496062992125984"/>
  <pageSetup paperSize="9" scale="9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5:M68"/>
  <sheetViews>
    <sheetView showGridLines="0" showWhiteSpace="0" view="pageLayout" zoomScale="120" zoomScaleNormal="100" zoomScalePageLayoutView="120" workbookViewId="0">
      <selection activeCell="A11" sqref="A11:F11"/>
    </sheetView>
  </sheetViews>
  <sheetFormatPr baseColWidth="10" defaultColWidth="9.140625" defaultRowHeight="15" x14ac:dyDescent="0.25"/>
  <cols>
    <col min="1" max="1" width="5.42578125" customWidth="1"/>
    <col min="2" max="2" width="16" customWidth="1"/>
    <col min="3" max="3" width="7" customWidth="1"/>
    <col min="4" max="4" width="10.5703125" customWidth="1"/>
    <col min="5" max="5" width="6.7109375" customWidth="1"/>
    <col min="6" max="6" width="4.5703125" bestFit="1" customWidth="1"/>
    <col min="7" max="7" width="11.85546875" style="86" customWidth="1"/>
    <col min="8" max="8" width="8.28515625" customWidth="1"/>
    <col min="9" max="9" width="14.7109375" customWidth="1"/>
    <col min="10" max="11" width="9.140625" hidden="1" customWidth="1"/>
    <col min="12" max="12" width="11" hidden="1" customWidth="1"/>
    <col min="13" max="13" width="9.140625" hidden="1" customWidth="1"/>
    <col min="14" max="26" width="9.140625" customWidth="1"/>
  </cols>
  <sheetData>
    <row r="5" spans="1:9" ht="19.5" x14ac:dyDescent="0.25">
      <c r="A5" s="4" t="s">
        <v>0</v>
      </c>
    </row>
    <row r="6" spans="1:9" ht="25.5" x14ac:dyDescent="0.35">
      <c r="A6" s="80" t="s">
        <v>539</v>
      </c>
    </row>
    <row r="7" spans="1:9" ht="18" x14ac:dyDescent="0.25">
      <c r="A7" s="2" t="s">
        <v>105</v>
      </c>
    </row>
    <row r="8" spans="1:9" ht="18" x14ac:dyDescent="0.25">
      <c r="A8" s="2"/>
    </row>
    <row r="9" spans="1:9" x14ac:dyDescent="0.25">
      <c r="A9" s="81" t="s">
        <v>2</v>
      </c>
    </row>
    <row r="10" spans="1:9" x14ac:dyDescent="0.25">
      <c r="A10" t="s">
        <v>45</v>
      </c>
    </row>
    <row r="11" spans="1:9" x14ac:dyDescent="0.25">
      <c r="A11" s="128"/>
      <c r="B11" s="129"/>
      <c r="C11" s="129"/>
      <c r="D11" s="129"/>
      <c r="E11" s="129"/>
      <c r="F11" s="130"/>
    </row>
    <row r="13" spans="1:9" x14ac:dyDescent="0.25">
      <c r="A13" t="s">
        <v>161</v>
      </c>
    </row>
    <row r="14" spans="1:9" x14ac:dyDescent="0.25">
      <c r="A14" s="128"/>
      <c r="B14" s="129"/>
      <c r="C14" s="129"/>
      <c r="D14" s="129"/>
      <c r="E14" s="129"/>
      <c r="F14" s="130"/>
    </row>
    <row r="15" spans="1:9" ht="12.75" customHeight="1" x14ac:dyDescent="0.25">
      <c r="A15" s="14"/>
      <c r="B15" s="14"/>
      <c r="C15" s="14"/>
      <c r="D15" s="14"/>
    </row>
    <row r="16" spans="1:9" ht="11.25" customHeight="1" x14ac:dyDescent="0.25">
      <c r="A16" t="s">
        <v>162</v>
      </c>
      <c r="B16" s="84"/>
      <c r="C16" s="84"/>
      <c r="D16" s="84"/>
      <c r="E16" s="85"/>
      <c r="F16" s="85"/>
      <c r="G16" s="87"/>
      <c r="H16" s="14"/>
      <c r="I16" s="14"/>
    </row>
    <row r="17" spans="1:9" x14ac:dyDescent="0.25">
      <c r="A17" s="128"/>
      <c r="B17" s="129"/>
      <c r="C17" s="129"/>
      <c r="D17" s="129"/>
      <c r="E17" s="129"/>
      <c r="F17" s="130"/>
      <c r="G17" s="86" t="str">
        <f>IF(A17="","",IF(AND(LEN(A17)=5,ISNUMBER(VALUE(A17))),"","Ungültige PLZ"))</f>
        <v/>
      </c>
    </row>
    <row r="18" spans="1:9" x14ac:dyDescent="0.25">
      <c r="A18" s="14"/>
      <c r="B18" s="14"/>
      <c r="C18" s="14"/>
      <c r="D18" s="14"/>
    </row>
    <row r="19" spans="1:9" x14ac:dyDescent="0.25">
      <c r="A19" t="s">
        <v>163</v>
      </c>
      <c r="C19" s="14"/>
      <c r="D19" s="14"/>
    </row>
    <row r="20" spans="1:9" x14ac:dyDescent="0.25">
      <c r="A20" s="128"/>
      <c r="B20" s="129"/>
      <c r="C20" s="129"/>
      <c r="D20" s="129"/>
      <c r="E20" s="129"/>
      <c r="F20" s="130"/>
    </row>
    <row r="21" spans="1:9" x14ac:dyDescent="0.25">
      <c r="A21" s="14"/>
      <c r="B21" s="14"/>
      <c r="C21" s="14"/>
      <c r="D21" s="14"/>
    </row>
    <row r="22" spans="1:9" x14ac:dyDescent="0.25">
      <c r="A22" s="14"/>
      <c r="B22" s="14"/>
      <c r="C22" s="14"/>
      <c r="D22" s="14"/>
    </row>
    <row r="23" spans="1:9" ht="17.25" customHeight="1" x14ac:dyDescent="0.25">
      <c r="A23" s="81" t="s">
        <v>164</v>
      </c>
      <c r="B23" s="14"/>
      <c r="C23" s="14"/>
      <c r="D23" s="14"/>
      <c r="E23" s="14"/>
    </row>
    <row r="24" spans="1:9" x14ac:dyDescent="0.25">
      <c r="A24" t="s">
        <v>165</v>
      </c>
    </row>
    <row r="25" spans="1:9" x14ac:dyDescent="0.25">
      <c r="A25" s="128"/>
      <c r="B25" s="129"/>
      <c r="C25" s="129"/>
      <c r="D25" s="129"/>
      <c r="E25" s="129"/>
      <c r="F25" s="130"/>
    </row>
    <row r="26" spans="1:9" x14ac:dyDescent="0.25">
      <c r="E26" s="14"/>
    </row>
    <row r="27" spans="1:9" x14ac:dyDescent="0.25">
      <c r="A27" s="14" t="s">
        <v>228</v>
      </c>
      <c r="B27" s="14"/>
      <c r="C27" s="14"/>
      <c r="D27" s="14"/>
    </row>
    <row r="28" spans="1:9" x14ac:dyDescent="0.25">
      <c r="A28" s="128"/>
      <c r="B28" s="129"/>
      <c r="C28" s="129"/>
      <c r="D28" s="129"/>
      <c r="E28" s="129"/>
      <c r="F28" s="130"/>
    </row>
    <row r="30" spans="1:9" x14ac:dyDescent="0.25">
      <c r="A30" s="14" t="s">
        <v>229</v>
      </c>
      <c r="B30" s="14"/>
      <c r="C30" s="14"/>
      <c r="D30" s="14"/>
    </row>
    <row r="31" spans="1:9" x14ac:dyDescent="0.25">
      <c r="A31" s="131"/>
      <c r="B31" s="129"/>
      <c r="C31" s="129"/>
      <c r="D31" s="129"/>
      <c r="E31" s="129"/>
      <c r="F31" s="130"/>
      <c r="G31" s="87"/>
      <c r="H31" s="14"/>
      <c r="I31" s="14"/>
    </row>
    <row r="34" spans="1:12" x14ac:dyDescent="0.25">
      <c r="A34" s="81" t="s">
        <v>96</v>
      </c>
      <c r="B34" s="14"/>
      <c r="C34" s="14"/>
      <c r="D34" s="14"/>
    </row>
    <row r="35" spans="1:12" ht="18" customHeight="1" x14ac:dyDescent="0.25">
      <c r="A35" s="14" t="s">
        <v>44</v>
      </c>
      <c r="B35" s="14"/>
      <c r="C35" s="14"/>
      <c r="D35" s="14"/>
      <c r="E35" s="14"/>
    </row>
    <row r="36" spans="1:12" x14ac:dyDescent="0.25">
      <c r="A36" s="128"/>
      <c r="B36" s="129"/>
      <c r="C36" s="129"/>
      <c r="D36" s="129"/>
      <c r="E36" s="129"/>
      <c r="F36" s="130"/>
    </row>
    <row r="38" spans="1:12" ht="12.75" customHeight="1" x14ac:dyDescent="0.25">
      <c r="A38" t="s">
        <v>97</v>
      </c>
    </row>
    <row r="39" spans="1:12" ht="12.75" customHeight="1" x14ac:dyDescent="0.25">
      <c r="A39" s="43" t="s">
        <v>119</v>
      </c>
      <c r="B39" s="132"/>
      <c r="C39" s="133"/>
      <c r="D39" s="133"/>
      <c r="E39" s="133"/>
      <c r="F39" s="134"/>
      <c r="G39" s="86" t="str">
        <f>IF(B39="","",IF(LEN(B39)=20,"","IBAN nicht korrekt"))</f>
        <v/>
      </c>
    </row>
    <row r="41" spans="1:12" ht="12.75" customHeight="1" x14ac:dyDescent="0.25">
      <c r="A41" s="14" t="s">
        <v>95</v>
      </c>
      <c r="B41" s="14"/>
      <c r="C41" s="14"/>
      <c r="D41" s="14"/>
    </row>
    <row r="42" spans="1:12" x14ac:dyDescent="0.25">
      <c r="A42" s="128"/>
      <c r="B42" s="129"/>
      <c r="C42" s="129"/>
      <c r="D42" s="129"/>
      <c r="E42" s="129"/>
      <c r="F42" s="130"/>
      <c r="G42" s="86" t="str">
        <f>IF(A42="","",IF(AND(OR(LEN(A42)=8,LEN(A42)=11),ISERROR(FIND(" ",A42)),ISERROR(FIND("-",A42)),ISERROR(FIND(",",A42))),"","Ungültige BIC"))</f>
        <v/>
      </c>
    </row>
    <row r="44" spans="1:12" x14ac:dyDescent="0.25">
      <c r="A44" s="14" t="s">
        <v>94</v>
      </c>
      <c r="B44" s="14"/>
      <c r="C44" s="14"/>
      <c r="D44" s="14"/>
      <c r="F44" s="44" t="str">
        <f>IF(F36="","",IF(AND(OR(LEN(F36)=8,LEN(F36)=11),ISERROR(FIND(" ",F36)),ISERROR(FIND("-",F36)),ISERROR(FIND(",",F36))),"","Ungültige BIC"))</f>
        <v/>
      </c>
    </row>
    <row r="45" spans="1:12" x14ac:dyDescent="0.25">
      <c r="A45" s="128"/>
      <c r="B45" s="129"/>
      <c r="C45" s="129"/>
      <c r="D45" s="129"/>
      <c r="E45" s="129"/>
      <c r="F45" s="130"/>
    </row>
    <row r="46" spans="1:12" x14ac:dyDescent="0.25">
      <c r="L46" t="s">
        <v>604</v>
      </c>
    </row>
    <row r="48" spans="1:12" ht="16.5" customHeight="1" x14ac:dyDescent="0.25">
      <c r="A48" s="116"/>
      <c r="B48" t="s">
        <v>5</v>
      </c>
    </row>
    <row r="49" spans="10:11" ht="16.5" customHeight="1" x14ac:dyDescent="0.25"/>
    <row r="52" spans="10:11" ht="12.75" customHeight="1" x14ac:dyDescent="0.25">
      <c r="J52" s="82"/>
      <c r="K52" s="83"/>
    </row>
    <row r="53" spans="10:11" ht="12.75" customHeight="1" x14ac:dyDescent="0.25">
      <c r="J53" s="82"/>
      <c r="K53" s="83"/>
    </row>
    <row r="54" spans="10:11" ht="12.75" customHeight="1" x14ac:dyDescent="0.25">
      <c r="J54" s="82"/>
      <c r="K54" s="83"/>
    </row>
    <row r="55" spans="10:11" ht="12.75" customHeight="1" x14ac:dyDescent="0.25">
      <c r="J55" s="82"/>
      <c r="K55" s="83"/>
    </row>
    <row r="56" spans="10:11" ht="12.75" customHeight="1" x14ac:dyDescent="0.25">
      <c r="J56" s="82"/>
      <c r="K56" s="83"/>
    </row>
    <row r="57" spans="10:11" ht="12.75" customHeight="1" x14ac:dyDescent="0.25">
      <c r="J57" s="82"/>
      <c r="K57" s="83"/>
    </row>
    <row r="58" spans="10:11" ht="12.75" customHeight="1" x14ac:dyDescent="0.25">
      <c r="J58" s="82"/>
      <c r="K58" s="83"/>
    </row>
    <row r="59" spans="10:11" ht="12.75" customHeight="1" x14ac:dyDescent="0.25">
      <c r="J59" s="82"/>
      <c r="K59" s="83"/>
    </row>
    <row r="60" spans="10:11" ht="12.75" customHeight="1" x14ac:dyDescent="0.25">
      <c r="J60" s="82"/>
      <c r="K60" s="83"/>
    </row>
    <row r="61" spans="10:11" x14ac:dyDescent="0.25">
      <c r="J61" s="82"/>
      <c r="K61" s="83"/>
    </row>
    <row r="62" spans="10:11" x14ac:dyDescent="0.25">
      <c r="J62" s="82"/>
      <c r="K62" s="83"/>
    </row>
    <row r="63" spans="10:11" x14ac:dyDescent="0.25">
      <c r="J63" s="82"/>
      <c r="K63" s="83"/>
    </row>
    <row r="64" spans="10:11" x14ac:dyDescent="0.25">
      <c r="J64" s="82"/>
      <c r="K64" s="83"/>
    </row>
    <row r="65" spans="10:11" x14ac:dyDescent="0.25">
      <c r="J65" s="82"/>
      <c r="K65" s="83"/>
    </row>
    <row r="66" spans="10:11" x14ac:dyDescent="0.25">
      <c r="J66" s="82"/>
      <c r="K66" s="83"/>
    </row>
    <row r="67" spans="10:11" x14ac:dyDescent="0.25">
      <c r="J67" s="82"/>
      <c r="K67" s="83"/>
    </row>
    <row r="68" spans="10:11" x14ac:dyDescent="0.25">
      <c r="J68" s="82"/>
      <c r="K68" s="83"/>
    </row>
  </sheetData>
  <sheetProtection algorithmName="SHA-512" hashValue="gH/dvmM0/lRh7w2Fv22rQMp82iQRCjLzGQk/KVsg+PEWmUy+4akWF5va2pjNRMSlY7ZZ8eVPpkemtvXmJABUig==" saltValue="FFv8TBGpnB6cnR69KXlzKQ==" spinCount="100000" sheet="1" selectLockedCells="1"/>
  <mergeCells count="11">
    <mergeCell ref="A42:F42"/>
    <mergeCell ref="A45:F45"/>
    <mergeCell ref="A11:F11"/>
    <mergeCell ref="A14:F14"/>
    <mergeCell ref="A17:F17"/>
    <mergeCell ref="A20:F20"/>
    <mergeCell ref="A25:F25"/>
    <mergeCell ref="A28:F28"/>
    <mergeCell ref="A31:F31"/>
    <mergeCell ref="A36:F36"/>
    <mergeCell ref="B39:F39"/>
  </mergeCells>
  <phoneticPr fontId="9" type="noConversion"/>
  <dataValidations count="17">
    <dataValidation allowBlank="1" showInputMessage="1" showErrorMessage="1" prompt="Natur- und umweltbezogene Schwerpunkte z. B. Tierschutz, Umweltschutz, Mülltrennung, Aufforstung" sqref="A54:B54 K52" xr:uid="{3D96AAEE-C85E-4B9F-B239-E36E98A138A9}"/>
    <dataValidation allowBlank="1" showInputMessage="1" showErrorMessage="1" prompt="Handwerklich-technische Schwerpunkte z. B. Elektronik-, Metall- und Holzarbeiten" sqref="A55:B55 K53" xr:uid="{EA0D31EC-025F-4843-9281-B105C7673D3E}"/>
    <dataValidation allowBlank="1" showInputMessage="1" showErrorMessage="1" prompt="z. B. Umgang mit Rettungsgerät, technische und medizinische Hilfeleistungen, Erste-Hilfe-Kurse, feuerwehrtechnische Übungen" sqref="A56:B56 K54" xr:uid="{A709DD30-5355-405D-82C0-9546C2472487}"/>
    <dataValidation allowBlank="1" showInputMessage="1" showErrorMessage="1" prompt="(Gesellschafts-)politische, historische, arbeitsweltbezogene, interkulturelle, weltanschauliche, religiöse Schwerpunkte z. B. Themen wie Inklusion, Integration, Migration, Berufsorientierung, Rechtsextremismus, (Trans-)Gender, Sexualität, Aufklärung o.Ä." sqref="A57:B57 K55" xr:uid="{ED296AB5-4EE5-43D3-B0D4-16CF44A71443}"/>
    <dataValidation allowBlank="1" showInputMessage="1" showErrorMessage="1" prompt="Medien(pädagogische) Schwerpunkte z. B. Umgang und Nutzung von Medien, etwa PC, Konsolen, digitale Medien, Handy, Video &amp; Foto oder pädagogische Arbeit und Aufklärungsangebote zu digitalen Medien, Blogs, Webseiten, Computer- und Netzwerkspiele, Hardware" sqref="A58:B58 K56" xr:uid="{5FB62089-093D-414F-A13F-C1203797587E}"/>
    <dataValidation allowBlank="1" showInputMessage="1" showErrorMessage="1" prompt="Hauswirtschaftliche Schwerpunkte z. B. Kochen, Backen, Ernährungsfragen" sqref="A59:B59 K57" xr:uid="{A676C593-DA3F-4C66-AF6D-3B26C9913047}"/>
    <dataValidation allowBlank="1" showInputMessage="1" showErrorMessage="1" prompt="Jugendkulturelle und künstlerisch kreative Schwerpunkte z. B. Basteln, Kunst bzw. künstlerisches Gestalten, Musik, Tanz, Theater, Konzerte, Discos" sqref="A60:B60 K58" xr:uid="{CAC2B798-1509-4468-8412-7705071CDC23}"/>
    <dataValidation allowBlank="1" showInputMessage="1" showErrorMessage="1" prompt="Spielbezogene Schwerpunkte z. B. Gesellschaftsspiele, Gruppenspiele, Outdoorgames; nicht gemeint sind Computer- und Onlinespiele, diese sind unter Medien anzugeben." sqref="A61:B61 K59" xr:uid="{3A4DC5F1-1303-4751-9A26-DF0872FB576A}"/>
    <dataValidation allowBlank="1" showInputMessage="1" showErrorMessage="1" prompt="Sportbezogene Schwerpunkte z. B. Klettern, Tanzsport, Turniere, Fußballcamps, Selbstverteidigungskurse" sqref="A62:B62 K60" xr:uid="{3515A920-7664-4149-91E1-0C8DA4403BF4}"/>
    <dataValidation allowBlank="1" showInputMessage="1" showErrorMessage="1" prompt="Schwerpunkte im Bereich der Traditions- und Brauchtumspflege z. B. Karneval/Fastnacht/Fasching, Trachten" sqref="F52:G52 K61" xr:uid="{EF3DAD66-CD06-4430-AD49-DE98998B296E}"/>
    <dataValidation allowBlank="1" showInputMessage="1" showErrorMessage="1" prompt="Schwerpunkte im Bereich der Didaktik und Methodik z. B. Juleica-Kurse" sqref="F53:G53 K62" xr:uid="{C652866B-EE33-4DE2-B51F-03C45B730CDD}"/>
    <dataValidation allowBlank="1" showInputMessage="1" showErrorMessage="1" prompt="Geschlechtsdifferenzierte Schwerpunkte z. B. Angebote zur sexuellen Orientierung und geschlechtlichen Identität einschließlich der Themen Aufklärung und Sexualität" sqref="F54:G54 K63" xr:uid="{4F36C150-A9DB-41BF-89C1-51AD32B93BA3}"/>
    <dataValidation allowBlank="1" showInputMessage="1" showErrorMessage="1" prompt="Auseinandersetzung mit dem Thema Gewalt und Gewaltprävention (einschließlich sexueller Gewalt)" sqref="F55:G55 K64" xr:uid="{7269EF56-FE6D-466C-B46D-BA589FA42452}"/>
    <dataValidation allowBlank="1" showInputMessage="1" showErrorMessage="1" prompt="Schulbegleitende Angebotsschwerpunkte z. B. Hausaufgabenbetreuung, Lerngruppen" sqref="F56:G56 K65" xr:uid="{FD672EE2-593A-42CE-970B-AA09620AC8F1}"/>
    <dataValidation allowBlank="1" showInputMessage="1" showErrorMessage="1" prompt="Beratungsgespräche" sqref="F57:G57 K66" xr:uid="{8B3C4B7F-6D9E-474B-A583-C4CF386B9921}"/>
    <dataValidation type="list" allowBlank="1" showInputMessage="1" showErrorMessage="1" sqref="D49:D51 I47:I48" xr:uid="{299F0947-02A1-4DAF-8408-8227918CDA84}">
      <formula1>#REF!</formula1>
    </dataValidation>
    <dataValidation type="list" showInputMessage="1" showErrorMessage="1" sqref="A48" xr:uid="{E8E28C06-91B9-40D1-A3EE-C679F347692E}">
      <formula1>$L$45:$L$46</formula1>
    </dataValidation>
  </dataValidations>
  <pageMargins left="0.70866141732283461" right="0.70866141732283461" top="0.74803149606299213" bottom="0.74803149606299213"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EEB9A-CB3B-43AD-8116-24E87C9DF04B}">
  <dimension ref="A1:Y196"/>
  <sheetViews>
    <sheetView showGridLines="0" showWhiteSpace="0" view="pageLayout" zoomScale="120" zoomScaleNormal="100" zoomScalePageLayoutView="120" workbookViewId="0">
      <selection activeCell="F51" sqref="F51:H51"/>
    </sheetView>
  </sheetViews>
  <sheetFormatPr baseColWidth="10" defaultColWidth="9.140625" defaultRowHeight="15" x14ac:dyDescent="0.25"/>
  <cols>
    <col min="1" max="1" width="6.140625" customWidth="1"/>
    <col min="2" max="2" width="16" customWidth="1"/>
    <col min="3" max="3" width="7" customWidth="1"/>
    <col min="4" max="4" width="10.5703125" customWidth="1"/>
    <col min="5" max="5" width="6.7109375" customWidth="1"/>
    <col min="6" max="6" width="3.5703125" customWidth="1"/>
    <col min="7" max="7" width="14.140625" customWidth="1"/>
    <col min="8" max="8" width="8.28515625" customWidth="1"/>
    <col min="9" max="9" width="14.7109375" customWidth="1"/>
    <col min="10" max="11" width="9.140625" hidden="1" customWidth="1"/>
    <col min="12" max="12" width="11" hidden="1" customWidth="1"/>
    <col min="13" max="17" width="9.140625" hidden="1" customWidth="1"/>
    <col min="18" max="19" width="9.140625" customWidth="1"/>
    <col min="20" max="25" width="9.140625" hidden="1" customWidth="1"/>
    <col min="26" max="36" width="9.140625" customWidth="1"/>
  </cols>
  <sheetData>
    <row r="1" spans="1:22" x14ac:dyDescent="0.25">
      <c r="A1" s="3" t="s">
        <v>540</v>
      </c>
      <c r="T1" t="s">
        <v>304</v>
      </c>
    </row>
    <row r="2" spans="1:22" x14ac:dyDescent="0.25">
      <c r="A2" s="3" t="str">
        <f>IF(Deckblatt!$A$11&gt;0,Deckblatt!$A$11,"")</f>
        <v/>
      </c>
    </row>
    <row r="3" spans="1:22" x14ac:dyDescent="0.25">
      <c r="A3" s="3" t="str">
        <f>IF(A7&gt;0,A7,"")</f>
        <v/>
      </c>
    </row>
    <row r="4" spans="1:22" x14ac:dyDescent="0.25">
      <c r="A4" s="3"/>
    </row>
    <row r="5" spans="1:22" x14ac:dyDescent="0.25">
      <c r="A5" s="81" t="s">
        <v>3</v>
      </c>
      <c r="E5" s="14"/>
      <c r="U5">
        <v>423</v>
      </c>
      <c r="V5" t="s">
        <v>307</v>
      </c>
    </row>
    <row r="6" spans="1:22" x14ac:dyDescent="0.25">
      <c r="A6" t="s">
        <v>1</v>
      </c>
      <c r="E6" s="14"/>
      <c r="F6" t="s">
        <v>243</v>
      </c>
      <c r="G6" s="44" t="str">
        <f>IF(F7="","",IF(AND(LEN(F7)=5,ISNUMBER(VALUE(F7))),"","Ungültige PLZ"))</f>
        <v/>
      </c>
      <c r="H6" t="s">
        <v>244</v>
      </c>
      <c r="N6" s="89"/>
      <c r="U6">
        <v>287</v>
      </c>
      <c r="V6" t="s">
        <v>308</v>
      </c>
    </row>
    <row r="7" spans="1:22" x14ac:dyDescent="0.25">
      <c r="A7" s="136"/>
      <c r="B7" s="137"/>
      <c r="C7" s="137"/>
      <c r="D7" s="138"/>
      <c r="E7" s="14"/>
      <c r="F7" s="128"/>
      <c r="G7" s="130"/>
      <c r="H7" s="128"/>
      <c r="I7" s="130"/>
      <c r="N7" s="89"/>
      <c r="U7">
        <v>274</v>
      </c>
      <c r="V7" t="s">
        <v>309</v>
      </c>
    </row>
    <row r="8" spans="1:22" ht="9.75" customHeight="1" x14ac:dyDescent="0.25">
      <c r="N8" s="89"/>
      <c r="U8">
        <v>225</v>
      </c>
      <c r="V8" t="s">
        <v>310</v>
      </c>
    </row>
    <row r="9" spans="1:22" ht="13.5" customHeight="1" x14ac:dyDescent="0.25">
      <c r="A9" s="139" t="s">
        <v>120</v>
      </c>
      <c r="B9" s="139"/>
      <c r="E9" s="14"/>
      <c r="F9" s="139" t="s">
        <v>544</v>
      </c>
      <c r="G9" s="139"/>
      <c r="N9" s="89"/>
      <c r="U9">
        <v>121</v>
      </c>
      <c r="V9" t="s">
        <v>311</v>
      </c>
    </row>
    <row r="10" spans="1:22" x14ac:dyDescent="0.25">
      <c r="A10" s="140"/>
      <c r="B10" s="141"/>
      <c r="C10" s="141"/>
      <c r="D10" s="142"/>
      <c r="E10" s="14"/>
      <c r="F10" s="140"/>
      <c r="G10" s="141"/>
      <c r="H10" s="141"/>
      <c r="I10" s="142"/>
      <c r="J10" t="s">
        <v>166</v>
      </c>
      <c r="N10" s="135"/>
      <c r="U10">
        <v>221</v>
      </c>
      <c r="V10" t="s">
        <v>312</v>
      </c>
    </row>
    <row r="11" spans="1:22" ht="11.25" customHeight="1" x14ac:dyDescent="0.25">
      <c r="J11" s="82" t="s">
        <v>520</v>
      </c>
      <c r="K11" s="83" t="s">
        <v>504</v>
      </c>
      <c r="L11" t="b">
        <f>A41=$P$42</f>
        <v>0</v>
      </c>
      <c r="N11" s="135"/>
      <c r="O11" t="s">
        <v>499</v>
      </c>
      <c r="U11">
        <v>123</v>
      </c>
      <c r="V11" t="s">
        <v>313</v>
      </c>
    </row>
    <row r="12" spans="1:22" x14ac:dyDescent="0.25">
      <c r="A12" t="s">
        <v>545</v>
      </c>
      <c r="F12" t="s">
        <v>543</v>
      </c>
      <c r="J12" s="82" t="s">
        <v>521</v>
      </c>
      <c r="K12" s="83" t="s">
        <v>505</v>
      </c>
      <c r="L12" t="b">
        <f>A42=$P$42</f>
        <v>0</v>
      </c>
      <c r="N12" s="89"/>
      <c r="O12" s="35" t="s">
        <v>270</v>
      </c>
      <c r="U12">
        <v>223</v>
      </c>
      <c r="V12" t="s">
        <v>314</v>
      </c>
    </row>
    <row r="13" spans="1:22" x14ac:dyDescent="0.25">
      <c r="A13" s="128"/>
      <c r="B13" s="129"/>
      <c r="C13" s="129"/>
      <c r="D13" s="130"/>
      <c r="E13" s="90"/>
      <c r="F13" s="128"/>
      <c r="G13" s="129"/>
      <c r="H13" s="129"/>
      <c r="I13" s="130"/>
      <c r="J13" s="82" t="s">
        <v>522</v>
      </c>
      <c r="K13" s="83" t="s">
        <v>506</v>
      </c>
      <c r="L13" t="b">
        <f t="shared" ref="L13:L19" si="0">A43=$P$42</f>
        <v>0</v>
      </c>
      <c r="N13" s="89"/>
      <c r="O13" s="35" t="s">
        <v>271</v>
      </c>
      <c r="U13">
        <v>320</v>
      </c>
      <c r="V13" t="s">
        <v>315</v>
      </c>
    </row>
    <row r="14" spans="1:22" ht="9.75" customHeight="1" x14ac:dyDescent="0.25">
      <c r="J14" s="82" t="s">
        <v>523</v>
      </c>
      <c r="K14" s="83" t="s">
        <v>507</v>
      </c>
      <c r="L14" t="b">
        <f t="shared" si="0"/>
        <v>0</v>
      </c>
      <c r="N14" s="89"/>
      <c r="O14" s="35" t="s">
        <v>272</v>
      </c>
      <c r="U14">
        <v>323</v>
      </c>
      <c r="V14" t="s">
        <v>316</v>
      </c>
    </row>
    <row r="15" spans="1:22" ht="13.5" customHeight="1" x14ac:dyDescent="0.25">
      <c r="A15" t="s">
        <v>589</v>
      </c>
      <c r="F15" t="s">
        <v>591</v>
      </c>
      <c r="J15" s="82" t="s">
        <v>524</v>
      </c>
      <c r="K15" s="83" t="s">
        <v>508</v>
      </c>
      <c r="L15" t="b">
        <f t="shared" si="0"/>
        <v>0</v>
      </c>
      <c r="O15" s="35" t="s">
        <v>273</v>
      </c>
      <c r="U15">
        <v>422</v>
      </c>
      <c r="V15" t="s">
        <v>317</v>
      </c>
    </row>
    <row r="16" spans="1:22" x14ac:dyDescent="0.25">
      <c r="A16" s="128"/>
      <c r="B16" s="129"/>
      <c r="C16" s="129"/>
      <c r="D16" s="130"/>
      <c r="F16" s="143"/>
      <c r="G16" s="144"/>
      <c r="H16" s="144"/>
      <c r="I16" s="145"/>
      <c r="J16" s="82" t="s">
        <v>525</v>
      </c>
      <c r="K16" s="83" t="s">
        <v>509</v>
      </c>
      <c r="L16" t="b">
        <f t="shared" si="0"/>
        <v>0</v>
      </c>
      <c r="O16" s="35" t="s">
        <v>500</v>
      </c>
      <c r="U16">
        <v>523</v>
      </c>
      <c r="V16" t="s">
        <v>318</v>
      </c>
    </row>
    <row r="17" spans="1:22" x14ac:dyDescent="0.25">
      <c r="J17" s="82" t="s">
        <v>526</v>
      </c>
      <c r="K17" s="83" t="s">
        <v>510</v>
      </c>
      <c r="L17" t="b">
        <f t="shared" si="0"/>
        <v>0</v>
      </c>
      <c r="O17" s="35" t="s">
        <v>596</v>
      </c>
      <c r="U17">
        <v>424</v>
      </c>
      <c r="V17" t="s">
        <v>319</v>
      </c>
    </row>
    <row r="18" spans="1:22" ht="16.5" customHeight="1" x14ac:dyDescent="0.25">
      <c r="A18" t="s">
        <v>230</v>
      </c>
      <c r="C18" s="155" t="str">
        <f>IF(F10="","",IF(F10&gt;=DATE(YEAR(F10),11,16),EDATE(F10,3),DATE(YEAR(F10),11,15)))</f>
        <v/>
      </c>
      <c r="D18" s="155"/>
      <c r="F18" s="86" t="str">
        <f>IF(OR(F10="",A10=""),"",IF(EDATE(A10,6)&lt;F10,"Maximal 6 Monate",""))</f>
        <v/>
      </c>
      <c r="H18" s="86" t="str">
        <f>IF(OR(A13="",F13=""),"",IF(AND(A13=1,F13&lt;2),"Mindestens 2 Stunden",""))</f>
        <v/>
      </c>
      <c r="I18" s="86"/>
      <c r="J18" s="82" t="s">
        <v>527</v>
      </c>
      <c r="K18" s="83" t="s">
        <v>511</v>
      </c>
      <c r="L18" t="b">
        <f>A48=$P$42</f>
        <v>0</v>
      </c>
      <c r="O18" s="35" t="s">
        <v>597</v>
      </c>
      <c r="U18">
        <v>324</v>
      </c>
      <c r="V18" t="s">
        <v>320</v>
      </c>
    </row>
    <row r="19" spans="1:22" ht="12.75" customHeight="1" x14ac:dyDescent="0.25">
      <c r="A19" s="25"/>
      <c r="B19" s="25"/>
      <c r="C19" s="25"/>
      <c r="D19" s="91"/>
      <c r="J19" s="82" t="s">
        <v>528</v>
      </c>
      <c r="K19" s="83" t="s">
        <v>512</v>
      </c>
      <c r="L19" t="b">
        <f t="shared" si="0"/>
        <v>0</v>
      </c>
      <c r="O19" s="35" t="s">
        <v>276</v>
      </c>
      <c r="U19">
        <v>460</v>
      </c>
      <c r="V19" t="s">
        <v>321</v>
      </c>
    </row>
    <row r="20" spans="1:22" x14ac:dyDescent="0.25">
      <c r="A20" t="s">
        <v>304</v>
      </c>
      <c r="B20" s="25"/>
      <c r="C20" s="25"/>
      <c r="F20" t="s">
        <v>592</v>
      </c>
      <c r="H20" s="44"/>
      <c r="J20" s="82" t="s">
        <v>529</v>
      </c>
      <c r="K20" s="83" t="s">
        <v>513</v>
      </c>
      <c r="L20" t="b">
        <f>F41=$P$42</f>
        <v>0</v>
      </c>
      <c r="O20" s="35" t="s">
        <v>501</v>
      </c>
      <c r="U20">
        <v>322</v>
      </c>
      <c r="V20" t="s">
        <v>322</v>
      </c>
    </row>
    <row r="21" spans="1:22" x14ac:dyDescent="0.25">
      <c r="A21" s="143"/>
      <c r="B21" s="144"/>
      <c r="C21" s="144"/>
      <c r="D21" s="145"/>
      <c r="F21" s="143"/>
      <c r="G21" s="144"/>
      <c r="H21" s="144"/>
      <c r="I21" s="145"/>
      <c r="J21" s="82" t="s">
        <v>530</v>
      </c>
      <c r="K21" s="83" t="s">
        <v>514</v>
      </c>
      <c r="L21" t="b">
        <f>F42=$P$42</f>
        <v>0</v>
      </c>
      <c r="O21" s="35" t="s">
        <v>280</v>
      </c>
      <c r="U21">
        <v>169</v>
      </c>
      <c r="V21" t="s">
        <v>323</v>
      </c>
    </row>
    <row r="22" spans="1:22" x14ac:dyDescent="0.25">
      <c r="D22" s="92"/>
      <c r="F22" s="44" t="str">
        <f>IF(AND(A21="Ja",F21=""),"Bitte Land wählen!","")</f>
        <v/>
      </c>
      <c r="J22" s="82" t="s">
        <v>531</v>
      </c>
      <c r="K22" s="83" t="s">
        <v>515</v>
      </c>
      <c r="L22" t="b">
        <f t="shared" ref="L22:L27" si="1">F43=$P$42</f>
        <v>0</v>
      </c>
      <c r="O22" s="35" t="s">
        <v>502</v>
      </c>
      <c r="U22">
        <v>124</v>
      </c>
      <c r="V22" t="s">
        <v>324</v>
      </c>
    </row>
    <row r="23" spans="1:22" x14ac:dyDescent="0.25">
      <c r="A23" t="s">
        <v>546</v>
      </c>
      <c r="C23" s="93"/>
      <c r="F23" t="s">
        <v>593</v>
      </c>
      <c r="H23" s="44"/>
      <c r="J23" s="82" t="s">
        <v>532</v>
      </c>
      <c r="K23" s="83" t="s">
        <v>516</v>
      </c>
      <c r="L23" t="b">
        <f t="shared" si="1"/>
        <v>0</v>
      </c>
      <c r="O23" s="35" t="s">
        <v>503</v>
      </c>
      <c r="U23">
        <v>330</v>
      </c>
      <c r="V23" t="s">
        <v>325</v>
      </c>
    </row>
    <row r="24" spans="1:22" x14ac:dyDescent="0.25">
      <c r="A24" s="143"/>
      <c r="B24" s="144"/>
      <c r="C24" s="144"/>
      <c r="D24" s="145"/>
      <c r="F24" s="143"/>
      <c r="G24" s="144"/>
      <c r="H24" s="144"/>
      <c r="I24" s="145"/>
      <c r="J24" s="82" t="s">
        <v>533</v>
      </c>
      <c r="K24" s="83" t="s">
        <v>517</v>
      </c>
      <c r="L24" t="b">
        <f t="shared" si="1"/>
        <v>0</v>
      </c>
      <c r="U24">
        <v>229</v>
      </c>
      <c r="V24" t="s">
        <v>326</v>
      </c>
    </row>
    <row r="25" spans="1:22" x14ac:dyDescent="0.25">
      <c r="F25" s="44" t="str">
        <f>IF(AND(A24="Ja",F24=""),"Schulform angeben!","")</f>
        <v/>
      </c>
      <c r="J25" s="82" t="s">
        <v>534</v>
      </c>
      <c r="K25" s="83" t="s">
        <v>518</v>
      </c>
      <c r="L25" t="b">
        <f t="shared" si="1"/>
        <v>0</v>
      </c>
      <c r="U25">
        <v>426</v>
      </c>
      <c r="V25" t="s">
        <v>327</v>
      </c>
    </row>
    <row r="26" spans="1:22" x14ac:dyDescent="0.25">
      <c r="A26" t="s">
        <v>594</v>
      </c>
      <c r="F26" t="s">
        <v>557</v>
      </c>
      <c r="H26" s="86"/>
      <c r="J26" s="82" t="s">
        <v>535</v>
      </c>
      <c r="K26" s="83" t="s">
        <v>56</v>
      </c>
      <c r="L26" t="b">
        <f t="shared" si="1"/>
        <v>0</v>
      </c>
      <c r="U26">
        <v>326</v>
      </c>
      <c r="V26" t="s">
        <v>328</v>
      </c>
    </row>
    <row r="27" spans="1:22" ht="15" customHeight="1" x14ac:dyDescent="0.25">
      <c r="A27" s="143"/>
      <c r="B27" s="144"/>
      <c r="C27" s="144"/>
      <c r="D27" s="145"/>
      <c r="F27" s="143"/>
      <c r="G27" s="144"/>
      <c r="H27" s="144"/>
      <c r="I27" s="145"/>
      <c r="J27" s="82" t="s">
        <v>536</v>
      </c>
      <c r="K27" s="83" t="s">
        <v>519</v>
      </c>
      <c r="L27" t="b">
        <f t="shared" si="1"/>
        <v>0</v>
      </c>
      <c r="U27">
        <v>122</v>
      </c>
      <c r="V27" t="s">
        <v>329</v>
      </c>
    </row>
    <row r="28" spans="1:22" x14ac:dyDescent="0.25">
      <c r="F28" s="44" t="str">
        <f>IF(AND(A27=J40,F27=""),"Bitte angeben","")</f>
        <v/>
      </c>
      <c r="U28">
        <v>227</v>
      </c>
      <c r="V28" t="s">
        <v>330</v>
      </c>
    </row>
    <row r="29" spans="1:22" x14ac:dyDescent="0.25">
      <c r="A29" t="s">
        <v>560</v>
      </c>
      <c r="J29" s="82" t="s">
        <v>547</v>
      </c>
      <c r="U29">
        <v>327</v>
      </c>
      <c r="V29" t="s">
        <v>331</v>
      </c>
    </row>
    <row r="30" spans="1:22" ht="30" customHeight="1" x14ac:dyDescent="0.25">
      <c r="A30" s="146"/>
      <c r="B30" s="147"/>
      <c r="C30" s="147"/>
      <c r="D30" s="147"/>
      <c r="E30" s="147"/>
      <c r="F30" s="147"/>
      <c r="G30" s="147"/>
      <c r="H30" s="147"/>
      <c r="I30" s="148"/>
      <c r="J30" t="s">
        <v>548</v>
      </c>
      <c r="U30">
        <v>429</v>
      </c>
      <c r="V30" t="s">
        <v>332</v>
      </c>
    </row>
    <row r="31" spans="1:22" ht="10.5" customHeight="1" x14ac:dyDescent="0.25">
      <c r="A31" s="149"/>
      <c r="B31" s="150"/>
      <c r="C31" s="150"/>
      <c r="D31" s="150"/>
      <c r="E31" s="150"/>
      <c r="F31" s="150"/>
      <c r="G31" s="150"/>
      <c r="H31" s="150"/>
      <c r="I31" s="151"/>
      <c r="J31" t="s">
        <v>551</v>
      </c>
      <c r="U31">
        <v>125</v>
      </c>
      <c r="V31" t="s">
        <v>333</v>
      </c>
    </row>
    <row r="32" spans="1:22" x14ac:dyDescent="0.25">
      <c r="A32" s="152"/>
      <c r="B32" s="153"/>
      <c r="C32" s="153"/>
      <c r="D32" s="153"/>
      <c r="E32" s="153"/>
      <c r="F32" s="153"/>
      <c r="G32" s="153"/>
      <c r="H32" s="153"/>
      <c r="I32" s="154"/>
      <c r="J32" t="s">
        <v>549</v>
      </c>
      <c r="U32">
        <v>258</v>
      </c>
      <c r="V32" t="s">
        <v>334</v>
      </c>
    </row>
    <row r="33" spans="1:22" ht="9.75" customHeight="1" x14ac:dyDescent="0.25">
      <c r="J33" t="s">
        <v>552</v>
      </c>
      <c r="U33">
        <v>291</v>
      </c>
      <c r="V33" t="s">
        <v>335</v>
      </c>
    </row>
    <row r="34" spans="1:22" ht="13.5" customHeight="1" x14ac:dyDescent="0.25">
      <c r="A34" t="s">
        <v>559</v>
      </c>
      <c r="J34" t="s">
        <v>553</v>
      </c>
      <c r="U34">
        <v>242</v>
      </c>
      <c r="V34" t="s">
        <v>336</v>
      </c>
    </row>
    <row r="35" spans="1:22" ht="10.5" customHeight="1" x14ac:dyDescent="0.25">
      <c r="A35" s="146"/>
      <c r="B35" s="147"/>
      <c r="C35" s="147"/>
      <c r="D35" s="147"/>
      <c r="E35" s="147"/>
      <c r="F35" s="147"/>
      <c r="G35" s="147"/>
      <c r="H35" s="147"/>
      <c r="I35" s="148"/>
      <c r="J35" t="s">
        <v>554</v>
      </c>
      <c r="U35">
        <v>332</v>
      </c>
      <c r="V35" t="s">
        <v>337</v>
      </c>
    </row>
    <row r="36" spans="1:22" x14ac:dyDescent="0.25">
      <c r="A36" s="149"/>
      <c r="B36" s="150"/>
      <c r="C36" s="150"/>
      <c r="D36" s="150"/>
      <c r="E36" s="150"/>
      <c r="F36" s="150"/>
      <c r="G36" s="150"/>
      <c r="H36" s="150"/>
      <c r="I36" s="151"/>
      <c r="J36" t="s">
        <v>555</v>
      </c>
      <c r="U36">
        <v>479</v>
      </c>
      <c r="V36" t="s">
        <v>338</v>
      </c>
    </row>
    <row r="37" spans="1:22" x14ac:dyDescent="0.25">
      <c r="A37" s="152"/>
      <c r="B37" s="153"/>
      <c r="C37" s="153"/>
      <c r="D37" s="153"/>
      <c r="E37" s="153"/>
      <c r="F37" s="153"/>
      <c r="G37" s="153"/>
      <c r="H37" s="153"/>
      <c r="I37" s="154"/>
      <c r="J37" t="s">
        <v>550</v>
      </c>
      <c r="T37" t="s">
        <v>305</v>
      </c>
      <c r="U37">
        <v>334</v>
      </c>
      <c r="V37" t="s">
        <v>339</v>
      </c>
    </row>
    <row r="38" spans="1:22" ht="11.25" customHeight="1" x14ac:dyDescent="0.25">
      <c r="J38" t="s">
        <v>556</v>
      </c>
      <c r="T38" t="s">
        <v>306</v>
      </c>
      <c r="U38">
        <v>231</v>
      </c>
      <c r="V38" t="s">
        <v>340</v>
      </c>
    </row>
    <row r="39" spans="1:22" ht="13.5" customHeight="1" x14ac:dyDescent="0.25">
      <c r="A39" t="s">
        <v>90</v>
      </c>
      <c r="E39" s="44" t="str">
        <f>IF((COUNTIF(L11:L19,TRUE)+COUNTIF(L20:L27,TRUE))&gt;=4,"Maximal 3 Schwerpunkte","")</f>
        <v/>
      </c>
      <c r="J39" t="s">
        <v>558</v>
      </c>
      <c r="U39">
        <v>126</v>
      </c>
      <c r="V39" t="s">
        <v>341</v>
      </c>
    </row>
    <row r="40" spans="1:22" x14ac:dyDescent="0.25">
      <c r="A40" s="94" t="s">
        <v>605</v>
      </c>
      <c r="J40" t="s">
        <v>557</v>
      </c>
      <c r="P40" t="s">
        <v>603</v>
      </c>
      <c r="U40">
        <v>333</v>
      </c>
      <c r="V40" t="s">
        <v>342</v>
      </c>
    </row>
    <row r="41" spans="1:22" x14ac:dyDescent="0.25">
      <c r="A41" s="114"/>
      <c r="B41" t="s">
        <v>178</v>
      </c>
      <c r="C41" s="83"/>
      <c r="D41" s="83"/>
      <c r="E41" s="83"/>
      <c r="F41" s="114"/>
      <c r="G41" t="s">
        <v>187</v>
      </c>
      <c r="U41">
        <v>335</v>
      </c>
      <c r="V41" t="s">
        <v>343</v>
      </c>
    </row>
    <row r="42" spans="1:22" x14ac:dyDescent="0.25">
      <c r="A42" s="115"/>
      <c r="B42" t="s">
        <v>179</v>
      </c>
      <c r="C42" s="83"/>
      <c r="D42" s="83"/>
      <c r="E42" s="83"/>
      <c r="F42" s="114"/>
      <c r="G42" t="s">
        <v>188</v>
      </c>
      <c r="J42" t="s">
        <v>561</v>
      </c>
      <c r="P42" t="s">
        <v>604</v>
      </c>
      <c r="U42">
        <v>230</v>
      </c>
      <c r="V42" t="s">
        <v>344</v>
      </c>
    </row>
    <row r="43" spans="1:22" x14ac:dyDescent="0.25">
      <c r="A43" s="115"/>
      <c r="B43" t="s">
        <v>180</v>
      </c>
      <c r="C43" s="83"/>
      <c r="D43" s="83"/>
      <c r="E43" s="83"/>
      <c r="F43" s="114"/>
      <c r="G43" t="s">
        <v>189</v>
      </c>
      <c r="J43" t="s">
        <v>562</v>
      </c>
      <c r="U43">
        <v>336</v>
      </c>
      <c r="V43" t="s">
        <v>345</v>
      </c>
    </row>
    <row r="44" spans="1:22" ht="12.75" customHeight="1" x14ac:dyDescent="0.25">
      <c r="A44" s="115"/>
      <c r="B44" t="s">
        <v>181</v>
      </c>
      <c r="C44" s="83"/>
      <c r="D44" s="83"/>
      <c r="E44" s="83"/>
      <c r="F44" s="114"/>
      <c r="G44" t="s">
        <v>190</v>
      </c>
      <c r="J44" t="s">
        <v>564</v>
      </c>
      <c r="U44">
        <v>337</v>
      </c>
      <c r="V44" t="s">
        <v>346</v>
      </c>
    </row>
    <row r="45" spans="1:22" ht="12.75" customHeight="1" x14ac:dyDescent="0.25">
      <c r="A45" s="115"/>
      <c r="B45" t="s">
        <v>182</v>
      </c>
      <c r="C45" s="83"/>
      <c r="D45" s="83"/>
      <c r="E45" s="83"/>
      <c r="F45" s="114"/>
      <c r="G45" t="s">
        <v>191</v>
      </c>
      <c r="J45" t="s">
        <v>563</v>
      </c>
      <c r="U45">
        <v>224</v>
      </c>
      <c r="V45" t="s">
        <v>347</v>
      </c>
    </row>
    <row r="46" spans="1:22" ht="12.75" customHeight="1" x14ac:dyDescent="0.25">
      <c r="A46" s="115"/>
      <c r="B46" t="s">
        <v>183</v>
      </c>
      <c r="C46" s="83"/>
      <c r="D46" s="83"/>
      <c r="E46" s="83"/>
      <c r="F46" s="114"/>
      <c r="G46" t="s">
        <v>192</v>
      </c>
      <c r="U46">
        <v>127</v>
      </c>
      <c r="V46" t="s">
        <v>348</v>
      </c>
    </row>
    <row r="47" spans="1:22" ht="12.75" customHeight="1" x14ac:dyDescent="0.25">
      <c r="A47" s="115"/>
      <c r="B47" t="s">
        <v>184</v>
      </c>
      <c r="C47" s="83"/>
      <c r="D47" s="83"/>
      <c r="E47" s="83"/>
      <c r="F47" s="114"/>
      <c r="G47" t="s">
        <v>193</v>
      </c>
      <c r="U47">
        <v>281</v>
      </c>
      <c r="V47" t="s">
        <v>349</v>
      </c>
    </row>
    <row r="48" spans="1:22" ht="12.75" customHeight="1" x14ac:dyDescent="0.25">
      <c r="A48" s="115"/>
      <c r="B48" t="s">
        <v>185</v>
      </c>
      <c r="C48" s="83"/>
      <c r="D48" s="83"/>
      <c r="E48" s="83"/>
      <c r="F48" s="114"/>
      <c r="G48" t="s">
        <v>194</v>
      </c>
      <c r="U48">
        <v>526</v>
      </c>
      <c r="V48" t="s">
        <v>350</v>
      </c>
    </row>
    <row r="49" spans="1:22" x14ac:dyDescent="0.25">
      <c r="A49" s="115"/>
      <c r="B49" t="s">
        <v>186</v>
      </c>
      <c r="C49" s="83"/>
      <c r="D49" s="83"/>
      <c r="E49" s="83"/>
      <c r="F49" s="83"/>
      <c r="G49" s="83"/>
      <c r="U49">
        <v>128</v>
      </c>
      <c r="V49" t="s">
        <v>351</v>
      </c>
    </row>
    <row r="50" spans="1:22" ht="21" x14ac:dyDescent="0.35">
      <c r="F50" s="156" t="s">
        <v>575</v>
      </c>
      <c r="G50" s="156"/>
      <c r="H50" s="156"/>
      <c r="U50">
        <v>129</v>
      </c>
      <c r="V50" t="s">
        <v>352</v>
      </c>
    </row>
    <row r="51" spans="1:22" ht="21" x14ac:dyDescent="0.35">
      <c r="F51" s="157" t="s">
        <v>575</v>
      </c>
      <c r="G51" s="157"/>
      <c r="H51" s="157"/>
      <c r="U51">
        <v>236</v>
      </c>
      <c r="V51" t="s">
        <v>353</v>
      </c>
    </row>
    <row r="52" spans="1:22" x14ac:dyDescent="0.25">
      <c r="U52">
        <v>237</v>
      </c>
      <c r="V52" t="s">
        <v>354</v>
      </c>
    </row>
    <row r="53" spans="1:22" x14ac:dyDescent="0.25">
      <c r="U53">
        <v>430</v>
      </c>
      <c r="V53" t="s">
        <v>355</v>
      </c>
    </row>
    <row r="54" spans="1:22" x14ac:dyDescent="0.25">
      <c r="U54">
        <v>238</v>
      </c>
      <c r="V54" t="s">
        <v>356</v>
      </c>
    </row>
    <row r="55" spans="1:22" x14ac:dyDescent="0.25">
      <c r="U55">
        <v>134</v>
      </c>
      <c r="V55" t="s">
        <v>357</v>
      </c>
    </row>
    <row r="56" spans="1:22" x14ac:dyDescent="0.25">
      <c r="U56">
        <v>340</v>
      </c>
      <c r="V56" t="s">
        <v>358</v>
      </c>
    </row>
    <row r="57" spans="1:22" x14ac:dyDescent="0.25">
      <c r="U57">
        <v>345</v>
      </c>
      <c r="V57" t="s">
        <v>359</v>
      </c>
    </row>
    <row r="58" spans="1:22" x14ac:dyDescent="0.25">
      <c r="U58">
        <v>261</v>
      </c>
      <c r="V58" t="s">
        <v>360</v>
      </c>
    </row>
    <row r="59" spans="1:22" x14ac:dyDescent="0.25">
      <c r="U59">
        <v>259</v>
      </c>
      <c r="V59" t="s">
        <v>361</v>
      </c>
    </row>
    <row r="60" spans="1:22" x14ac:dyDescent="0.25">
      <c r="U60">
        <v>328</v>
      </c>
      <c r="V60" t="s">
        <v>362</v>
      </c>
    </row>
    <row r="61" spans="1:22" x14ac:dyDescent="0.25">
      <c r="U61">
        <v>346</v>
      </c>
      <c r="V61" t="s">
        <v>363</v>
      </c>
    </row>
    <row r="62" spans="1:22" x14ac:dyDescent="0.25">
      <c r="U62">
        <v>347</v>
      </c>
      <c r="V62" t="s">
        <v>364</v>
      </c>
    </row>
    <row r="63" spans="1:22" x14ac:dyDescent="0.25">
      <c r="U63">
        <v>436</v>
      </c>
      <c r="V63" t="s">
        <v>365</v>
      </c>
    </row>
    <row r="64" spans="1:22" x14ac:dyDescent="0.25">
      <c r="U64">
        <v>437</v>
      </c>
      <c r="V64" t="s">
        <v>366</v>
      </c>
    </row>
    <row r="65" spans="21:22" x14ac:dyDescent="0.25">
      <c r="U65">
        <v>438</v>
      </c>
      <c r="V65" t="s">
        <v>367</v>
      </c>
    </row>
    <row r="66" spans="21:22" x14ac:dyDescent="0.25">
      <c r="U66">
        <v>439</v>
      </c>
      <c r="V66" t="s">
        <v>368</v>
      </c>
    </row>
    <row r="67" spans="21:22" x14ac:dyDescent="0.25">
      <c r="U67">
        <v>135</v>
      </c>
      <c r="V67" t="s">
        <v>369</v>
      </c>
    </row>
    <row r="68" spans="21:22" x14ac:dyDescent="0.25">
      <c r="U68">
        <v>136</v>
      </c>
      <c r="V68" t="s">
        <v>370</v>
      </c>
    </row>
    <row r="69" spans="21:22" x14ac:dyDescent="0.25">
      <c r="U69">
        <v>441</v>
      </c>
      <c r="V69" t="s">
        <v>371</v>
      </c>
    </row>
    <row r="70" spans="21:22" x14ac:dyDescent="0.25">
      <c r="U70">
        <v>137</v>
      </c>
      <c r="V70" t="s">
        <v>372</v>
      </c>
    </row>
    <row r="71" spans="21:22" x14ac:dyDescent="0.25">
      <c r="U71">
        <v>355</v>
      </c>
      <c r="V71" t="s">
        <v>373</v>
      </c>
    </row>
    <row r="72" spans="21:22" x14ac:dyDescent="0.25">
      <c r="U72">
        <v>442</v>
      </c>
      <c r="V72" t="s">
        <v>374</v>
      </c>
    </row>
    <row r="73" spans="21:22" x14ac:dyDescent="0.25">
      <c r="U73">
        <v>421</v>
      </c>
      <c r="V73" t="s">
        <v>375</v>
      </c>
    </row>
    <row r="74" spans="21:22" x14ac:dyDescent="0.25">
      <c r="U74">
        <v>445</v>
      </c>
      <c r="V74" t="s">
        <v>376</v>
      </c>
    </row>
    <row r="75" spans="21:22" x14ac:dyDescent="0.25">
      <c r="U75">
        <v>446</v>
      </c>
      <c r="V75" t="s">
        <v>377</v>
      </c>
    </row>
    <row r="76" spans="21:22" x14ac:dyDescent="0.25">
      <c r="U76">
        <v>262</v>
      </c>
      <c r="V76" t="s">
        <v>378</v>
      </c>
    </row>
    <row r="77" spans="21:22" x14ac:dyDescent="0.25">
      <c r="U77">
        <v>348</v>
      </c>
      <c r="V77" t="s">
        <v>379</v>
      </c>
    </row>
    <row r="78" spans="21:22" x14ac:dyDescent="0.25">
      <c r="U78">
        <v>444</v>
      </c>
      <c r="V78" t="s">
        <v>380</v>
      </c>
    </row>
    <row r="79" spans="21:22" x14ac:dyDescent="0.25">
      <c r="U79">
        <v>447</v>
      </c>
      <c r="V79" t="s">
        <v>381</v>
      </c>
    </row>
    <row r="80" spans="21:22" x14ac:dyDescent="0.25">
      <c r="U80">
        <v>243</v>
      </c>
      <c r="V80" t="s">
        <v>382</v>
      </c>
    </row>
    <row r="81" spans="21:22" x14ac:dyDescent="0.25">
      <c r="U81">
        <v>450</v>
      </c>
      <c r="V81" t="s">
        <v>383</v>
      </c>
    </row>
    <row r="82" spans="21:22" x14ac:dyDescent="0.25">
      <c r="U82">
        <v>530</v>
      </c>
      <c r="V82" t="s">
        <v>384</v>
      </c>
    </row>
    <row r="83" spans="21:22" x14ac:dyDescent="0.25">
      <c r="U83">
        <v>349</v>
      </c>
      <c r="V83" t="s">
        <v>385</v>
      </c>
    </row>
    <row r="84" spans="21:22" x14ac:dyDescent="0.25">
      <c r="U84">
        <v>244</v>
      </c>
      <c r="V84" t="s">
        <v>386</v>
      </c>
    </row>
    <row r="85" spans="21:22" x14ac:dyDescent="0.25">
      <c r="U85">
        <v>245</v>
      </c>
      <c r="V85" t="s">
        <v>387</v>
      </c>
    </row>
    <row r="86" spans="21:22" x14ac:dyDescent="0.25">
      <c r="U86">
        <v>246</v>
      </c>
      <c r="V86" t="s">
        <v>388</v>
      </c>
    </row>
    <row r="87" spans="21:22" x14ac:dyDescent="0.25">
      <c r="U87">
        <v>150</v>
      </c>
      <c r="V87" t="s">
        <v>389</v>
      </c>
    </row>
    <row r="88" spans="21:22" x14ac:dyDescent="0.25">
      <c r="U88">
        <v>130</v>
      </c>
      <c r="V88" t="s">
        <v>390</v>
      </c>
    </row>
    <row r="89" spans="21:22" x14ac:dyDescent="0.25">
      <c r="U89">
        <v>351</v>
      </c>
      <c r="V89" t="s">
        <v>391</v>
      </c>
    </row>
    <row r="90" spans="21:22" x14ac:dyDescent="0.25">
      <c r="U90">
        <v>448</v>
      </c>
      <c r="V90" t="s">
        <v>392</v>
      </c>
    </row>
    <row r="91" spans="21:22" x14ac:dyDescent="0.25">
      <c r="U91">
        <v>449</v>
      </c>
      <c r="V91" t="s">
        <v>393</v>
      </c>
    </row>
    <row r="92" spans="21:22" x14ac:dyDescent="0.25">
      <c r="U92">
        <v>139</v>
      </c>
      <c r="V92" t="s">
        <v>394</v>
      </c>
    </row>
    <row r="93" spans="21:22" x14ac:dyDescent="0.25">
      <c r="U93">
        <v>226</v>
      </c>
      <c r="V93" t="s">
        <v>395</v>
      </c>
    </row>
    <row r="94" spans="21:22" x14ac:dyDescent="0.25">
      <c r="U94">
        <v>451</v>
      </c>
      <c r="V94" t="s">
        <v>396</v>
      </c>
    </row>
    <row r="95" spans="21:22" x14ac:dyDescent="0.25">
      <c r="U95">
        <v>247</v>
      </c>
      <c r="V95" t="s">
        <v>397</v>
      </c>
    </row>
    <row r="96" spans="21:22" x14ac:dyDescent="0.25">
      <c r="U96">
        <v>248</v>
      </c>
      <c r="V96" t="s">
        <v>398</v>
      </c>
    </row>
    <row r="97" spans="21:22" x14ac:dyDescent="0.25">
      <c r="U97">
        <v>141</v>
      </c>
      <c r="V97" t="s">
        <v>399</v>
      </c>
    </row>
    <row r="98" spans="21:22" x14ac:dyDescent="0.25">
      <c r="U98">
        <v>142</v>
      </c>
      <c r="V98" t="s">
        <v>400</v>
      </c>
    </row>
    <row r="99" spans="21:22" x14ac:dyDescent="0.25">
      <c r="U99">
        <v>143</v>
      </c>
      <c r="V99" t="s">
        <v>401</v>
      </c>
    </row>
    <row r="100" spans="21:22" x14ac:dyDescent="0.25">
      <c r="U100">
        <v>249</v>
      </c>
      <c r="V100" t="s">
        <v>402</v>
      </c>
    </row>
    <row r="101" spans="21:22" x14ac:dyDescent="0.25">
      <c r="U101">
        <v>256</v>
      </c>
      <c r="V101" t="s">
        <v>403</v>
      </c>
    </row>
    <row r="102" spans="21:22" x14ac:dyDescent="0.25">
      <c r="U102">
        <v>482</v>
      </c>
      <c r="V102" t="s">
        <v>404</v>
      </c>
    </row>
    <row r="103" spans="21:22" x14ac:dyDescent="0.25">
      <c r="U103">
        <v>454</v>
      </c>
      <c r="V103" t="s">
        <v>405</v>
      </c>
    </row>
    <row r="104" spans="21:22" x14ac:dyDescent="0.25">
      <c r="U104">
        <v>251</v>
      </c>
      <c r="V104" t="s">
        <v>406</v>
      </c>
    </row>
    <row r="105" spans="21:22" x14ac:dyDescent="0.25">
      <c r="U105">
        <v>145</v>
      </c>
      <c r="V105" t="s">
        <v>407</v>
      </c>
    </row>
    <row r="106" spans="21:22" x14ac:dyDescent="0.25">
      <c r="U106">
        <v>252</v>
      </c>
      <c r="V106" t="s">
        <v>408</v>
      </c>
    </row>
    <row r="107" spans="21:22" x14ac:dyDescent="0.25">
      <c r="U107">
        <v>544</v>
      </c>
      <c r="V107" t="s">
        <v>409</v>
      </c>
    </row>
    <row r="108" spans="21:22" x14ac:dyDescent="0.25">
      <c r="U108">
        <v>239</v>
      </c>
      <c r="V108" t="s">
        <v>410</v>
      </c>
    </row>
    <row r="109" spans="21:22" x14ac:dyDescent="0.25">
      <c r="U109">
        <v>253</v>
      </c>
      <c r="V109" t="s">
        <v>411</v>
      </c>
    </row>
    <row r="110" spans="21:22" x14ac:dyDescent="0.25">
      <c r="U110">
        <v>353</v>
      </c>
      <c r="V110" t="s">
        <v>412</v>
      </c>
    </row>
    <row r="111" spans="21:22" x14ac:dyDescent="0.25">
      <c r="U111">
        <v>545</v>
      </c>
      <c r="V111" t="s">
        <v>413</v>
      </c>
    </row>
    <row r="112" spans="21:22" x14ac:dyDescent="0.25">
      <c r="U112">
        <v>146</v>
      </c>
      <c r="V112" t="s">
        <v>414</v>
      </c>
    </row>
    <row r="113" spans="21:22" x14ac:dyDescent="0.25">
      <c r="U113">
        <v>147</v>
      </c>
      <c r="V113" t="s">
        <v>415</v>
      </c>
    </row>
    <row r="114" spans="21:22" x14ac:dyDescent="0.25">
      <c r="U114">
        <v>457</v>
      </c>
      <c r="V114" t="s">
        <v>416</v>
      </c>
    </row>
    <row r="115" spans="21:22" x14ac:dyDescent="0.25">
      <c r="U115">
        <v>140</v>
      </c>
      <c r="V115" t="s">
        <v>417</v>
      </c>
    </row>
    <row r="116" spans="21:22" x14ac:dyDescent="0.25">
      <c r="U116">
        <v>254</v>
      </c>
      <c r="V116" t="s">
        <v>418</v>
      </c>
    </row>
    <row r="117" spans="21:22" x14ac:dyDescent="0.25">
      <c r="U117">
        <v>427</v>
      </c>
      <c r="V117" t="s">
        <v>419</v>
      </c>
    </row>
    <row r="118" spans="21:22" x14ac:dyDescent="0.25">
      <c r="U118">
        <v>267</v>
      </c>
      <c r="V118" t="s">
        <v>420</v>
      </c>
    </row>
    <row r="119" spans="21:22" x14ac:dyDescent="0.25">
      <c r="U119">
        <v>531</v>
      </c>
      <c r="V119" t="s">
        <v>421</v>
      </c>
    </row>
    <row r="120" spans="21:22" x14ac:dyDescent="0.25">
      <c r="U120">
        <v>458</v>
      </c>
      <c r="V120" t="s">
        <v>422</v>
      </c>
    </row>
    <row r="121" spans="21:22" x14ac:dyDescent="0.25">
      <c r="U121">
        <v>536</v>
      </c>
      <c r="V121" t="s">
        <v>423</v>
      </c>
    </row>
    <row r="122" spans="21:22" x14ac:dyDescent="0.25">
      <c r="U122">
        <v>354</v>
      </c>
      <c r="V122" t="s">
        <v>424</v>
      </c>
    </row>
    <row r="123" spans="21:22" x14ac:dyDescent="0.25">
      <c r="U123">
        <v>255</v>
      </c>
      <c r="V123" t="s">
        <v>425</v>
      </c>
    </row>
    <row r="124" spans="21:22" x14ac:dyDescent="0.25">
      <c r="U124">
        <v>232</v>
      </c>
      <c r="V124" t="s">
        <v>426</v>
      </c>
    </row>
    <row r="125" spans="21:22" x14ac:dyDescent="0.25">
      <c r="U125">
        <v>144</v>
      </c>
      <c r="V125" t="s">
        <v>427</v>
      </c>
    </row>
    <row r="126" spans="21:22" x14ac:dyDescent="0.25">
      <c r="U126">
        <v>148</v>
      </c>
      <c r="V126" t="s">
        <v>428</v>
      </c>
    </row>
    <row r="127" spans="21:22" x14ac:dyDescent="0.25">
      <c r="U127">
        <v>149</v>
      </c>
      <c r="V127" t="s">
        <v>429</v>
      </c>
    </row>
    <row r="128" spans="21:22" x14ac:dyDescent="0.25">
      <c r="U128">
        <v>456</v>
      </c>
      <c r="V128" t="s">
        <v>430</v>
      </c>
    </row>
    <row r="129" spans="21:22" x14ac:dyDescent="0.25">
      <c r="U129">
        <v>151</v>
      </c>
      <c r="V129" t="s">
        <v>431</v>
      </c>
    </row>
    <row r="130" spans="21:22" x14ac:dyDescent="0.25">
      <c r="U130">
        <v>461</v>
      </c>
      <c r="V130" t="s">
        <v>432</v>
      </c>
    </row>
    <row r="131" spans="21:22" x14ac:dyDescent="0.25">
      <c r="U131">
        <v>537</v>
      </c>
      <c r="V131" t="s">
        <v>433</v>
      </c>
    </row>
    <row r="132" spans="21:22" x14ac:dyDescent="0.25">
      <c r="U132">
        <v>459</v>
      </c>
      <c r="V132" t="s">
        <v>434</v>
      </c>
    </row>
    <row r="133" spans="21:22" x14ac:dyDescent="0.25">
      <c r="U133">
        <v>357</v>
      </c>
      <c r="V133" t="s">
        <v>435</v>
      </c>
    </row>
    <row r="134" spans="21:22" x14ac:dyDescent="0.25">
      <c r="U134">
        <v>538</v>
      </c>
      <c r="V134" t="s">
        <v>436</v>
      </c>
    </row>
    <row r="135" spans="21:22" x14ac:dyDescent="0.25">
      <c r="U135">
        <v>359</v>
      </c>
      <c r="V135" t="s">
        <v>437</v>
      </c>
    </row>
    <row r="136" spans="21:22" x14ac:dyDescent="0.25">
      <c r="U136">
        <v>361</v>
      </c>
      <c r="V136" t="s">
        <v>438</v>
      </c>
    </row>
    <row r="137" spans="21:22" x14ac:dyDescent="0.25">
      <c r="U137">
        <v>462</v>
      </c>
      <c r="V137" t="s">
        <v>439</v>
      </c>
    </row>
    <row r="138" spans="21:22" x14ac:dyDescent="0.25">
      <c r="U138">
        <v>152</v>
      </c>
      <c r="V138" t="s">
        <v>440</v>
      </c>
    </row>
    <row r="139" spans="21:22" x14ac:dyDescent="0.25">
      <c r="U139">
        <v>153</v>
      </c>
      <c r="V139" t="s">
        <v>441</v>
      </c>
    </row>
    <row r="140" spans="21:22" x14ac:dyDescent="0.25">
      <c r="U140">
        <v>265</v>
      </c>
      <c r="V140" t="s">
        <v>442</v>
      </c>
    </row>
    <row r="141" spans="21:22" x14ac:dyDescent="0.25">
      <c r="U141">
        <v>154</v>
      </c>
      <c r="V141" t="s">
        <v>443</v>
      </c>
    </row>
    <row r="142" spans="21:22" x14ac:dyDescent="0.25">
      <c r="U142">
        <v>160</v>
      </c>
      <c r="V142" t="s">
        <v>444</v>
      </c>
    </row>
    <row r="143" spans="21:22" x14ac:dyDescent="0.25">
      <c r="U143">
        <v>257</v>
      </c>
      <c r="V143" t="s">
        <v>445</v>
      </c>
    </row>
    <row r="144" spans="21:22" x14ac:dyDescent="0.25">
      <c r="U144">
        <v>543</v>
      </c>
      <c r="V144" t="s">
        <v>446</v>
      </c>
    </row>
    <row r="145" spans="21:22" x14ac:dyDescent="0.25">
      <c r="U145">
        <v>156</v>
      </c>
      <c r="V145" t="s">
        <v>447</v>
      </c>
    </row>
    <row r="146" spans="21:22" x14ac:dyDescent="0.25">
      <c r="U146">
        <v>268</v>
      </c>
      <c r="V146" t="s">
        <v>448</v>
      </c>
    </row>
    <row r="147" spans="21:22" x14ac:dyDescent="0.25">
      <c r="U147">
        <v>472</v>
      </c>
      <c r="V147" t="s">
        <v>449</v>
      </c>
    </row>
    <row r="148" spans="21:22" x14ac:dyDescent="0.25">
      <c r="U148">
        <v>157</v>
      </c>
      <c r="V148" t="s">
        <v>450</v>
      </c>
    </row>
    <row r="149" spans="21:22" x14ac:dyDescent="0.25">
      <c r="U149">
        <v>158</v>
      </c>
      <c r="V149" t="s">
        <v>451</v>
      </c>
    </row>
    <row r="150" spans="21:22" x14ac:dyDescent="0.25">
      <c r="U150">
        <v>269</v>
      </c>
      <c r="V150" t="s">
        <v>452</v>
      </c>
    </row>
    <row r="151" spans="21:22" x14ac:dyDescent="0.25">
      <c r="U151">
        <v>170</v>
      </c>
      <c r="V151" t="s">
        <v>453</v>
      </c>
    </row>
    <row r="152" spans="21:22" x14ac:dyDescent="0.25">
      <c r="U152">
        <v>271</v>
      </c>
      <c r="V152" t="s">
        <v>454</v>
      </c>
    </row>
    <row r="153" spans="21:22" x14ac:dyDescent="0.25">
      <c r="U153">
        <v>272</v>
      </c>
      <c r="V153" t="s">
        <v>455</v>
      </c>
    </row>
    <row r="154" spans="21:22" x14ac:dyDescent="0.25">
      <c r="U154">
        <v>474</v>
      </c>
      <c r="V154" t="s">
        <v>456</v>
      </c>
    </row>
    <row r="155" spans="21:22" x14ac:dyDescent="0.25">
      <c r="U155">
        <v>233</v>
      </c>
      <c r="V155" t="s">
        <v>457</v>
      </c>
    </row>
    <row r="156" spans="21:22" x14ac:dyDescent="0.25">
      <c r="U156">
        <v>155</v>
      </c>
      <c r="V156" t="s">
        <v>458</v>
      </c>
    </row>
    <row r="157" spans="21:22" x14ac:dyDescent="0.25">
      <c r="U157">
        <v>131</v>
      </c>
      <c r="V157" t="s">
        <v>459</v>
      </c>
    </row>
    <row r="158" spans="21:22" x14ac:dyDescent="0.25">
      <c r="U158">
        <v>273</v>
      </c>
      <c r="V158" t="s">
        <v>460</v>
      </c>
    </row>
    <row r="159" spans="21:22" x14ac:dyDescent="0.25">
      <c r="U159">
        <v>161</v>
      </c>
      <c r="V159" t="s">
        <v>461</v>
      </c>
    </row>
    <row r="160" spans="21:22" x14ac:dyDescent="0.25">
      <c r="U160">
        <v>431</v>
      </c>
      <c r="V160" t="s">
        <v>462</v>
      </c>
    </row>
    <row r="161" spans="21:22" x14ac:dyDescent="0.25">
      <c r="U161">
        <v>370</v>
      </c>
      <c r="V161" t="s">
        <v>463</v>
      </c>
    </row>
    <row r="162" spans="21:22" x14ac:dyDescent="0.25">
      <c r="U162">
        <v>366</v>
      </c>
      <c r="V162" t="s">
        <v>464</v>
      </c>
    </row>
    <row r="163" spans="21:22" x14ac:dyDescent="0.25">
      <c r="U163">
        <v>369</v>
      </c>
      <c r="V163" t="s">
        <v>465</v>
      </c>
    </row>
    <row r="164" spans="21:22" x14ac:dyDescent="0.25">
      <c r="U164">
        <v>277</v>
      </c>
      <c r="V164" t="s">
        <v>466</v>
      </c>
    </row>
    <row r="165" spans="21:22" x14ac:dyDescent="0.25">
      <c r="U165">
        <v>278</v>
      </c>
      <c r="V165" t="s">
        <v>467</v>
      </c>
    </row>
    <row r="166" spans="21:22" x14ac:dyDescent="0.25">
      <c r="U166">
        <v>364</v>
      </c>
      <c r="V166" t="s">
        <v>468</v>
      </c>
    </row>
    <row r="167" spans="21:22" x14ac:dyDescent="0.25">
      <c r="U167">
        <v>475</v>
      </c>
      <c r="V167" t="s">
        <v>469</v>
      </c>
    </row>
    <row r="168" spans="21:22" x14ac:dyDescent="0.25">
      <c r="U168">
        <v>263</v>
      </c>
      <c r="V168" t="s">
        <v>470</v>
      </c>
    </row>
    <row r="169" spans="21:22" x14ac:dyDescent="0.25">
      <c r="U169">
        <v>470</v>
      </c>
      <c r="V169" t="s">
        <v>471</v>
      </c>
    </row>
    <row r="170" spans="21:22" x14ac:dyDescent="0.25">
      <c r="U170">
        <v>282</v>
      </c>
      <c r="V170" t="s">
        <v>472</v>
      </c>
    </row>
    <row r="171" spans="21:22" x14ac:dyDescent="0.25">
      <c r="U171">
        <v>476</v>
      </c>
      <c r="V171" t="s">
        <v>473</v>
      </c>
    </row>
    <row r="172" spans="21:22" x14ac:dyDescent="0.25">
      <c r="U172">
        <v>483</v>
      </c>
      <c r="V172" t="s">
        <v>474</v>
      </c>
    </row>
    <row r="173" spans="21:22" x14ac:dyDescent="0.25">
      <c r="U173">
        <v>283</v>
      </c>
      <c r="V173" t="s">
        <v>475</v>
      </c>
    </row>
    <row r="174" spans="21:22" x14ac:dyDescent="0.25">
      <c r="U174">
        <v>541</v>
      </c>
      <c r="V174" t="s">
        <v>476</v>
      </c>
    </row>
    <row r="175" spans="21:22" x14ac:dyDescent="0.25">
      <c r="U175">
        <v>371</v>
      </c>
      <c r="V175" t="s">
        <v>477</v>
      </c>
    </row>
    <row r="176" spans="21:22" x14ac:dyDescent="0.25">
      <c r="U176">
        <v>284</v>
      </c>
      <c r="V176" t="s">
        <v>478</v>
      </c>
    </row>
    <row r="177" spans="21:22" x14ac:dyDescent="0.25">
      <c r="U177">
        <v>164</v>
      </c>
      <c r="V177" t="s">
        <v>479</v>
      </c>
    </row>
    <row r="178" spans="21:22" x14ac:dyDescent="0.25">
      <c r="U178">
        <v>285</v>
      </c>
      <c r="V178" t="s">
        <v>480</v>
      </c>
    </row>
    <row r="179" spans="21:22" x14ac:dyDescent="0.25">
      <c r="U179">
        <v>163</v>
      </c>
      <c r="V179" t="s">
        <v>481</v>
      </c>
    </row>
    <row r="180" spans="21:22" x14ac:dyDescent="0.25">
      <c r="U180">
        <v>471</v>
      </c>
      <c r="V180" t="s">
        <v>482</v>
      </c>
    </row>
    <row r="181" spans="21:22" x14ac:dyDescent="0.25">
      <c r="U181">
        <v>540</v>
      </c>
      <c r="V181" t="s">
        <v>483</v>
      </c>
    </row>
    <row r="182" spans="21:22" x14ac:dyDescent="0.25">
      <c r="U182">
        <v>286</v>
      </c>
      <c r="V182" t="s">
        <v>484</v>
      </c>
    </row>
    <row r="183" spans="21:22" x14ac:dyDescent="0.25">
      <c r="U183">
        <v>166</v>
      </c>
      <c r="V183" t="s">
        <v>485</v>
      </c>
    </row>
    <row r="184" spans="21:22" x14ac:dyDescent="0.25">
      <c r="U184">
        <v>165</v>
      </c>
      <c r="V184" t="s">
        <v>486</v>
      </c>
    </row>
    <row r="185" spans="21:22" x14ac:dyDescent="0.25">
      <c r="U185">
        <v>365</v>
      </c>
      <c r="V185" t="s">
        <v>487</v>
      </c>
    </row>
    <row r="186" spans="21:22" x14ac:dyDescent="0.25">
      <c r="U186">
        <v>477</v>
      </c>
      <c r="V186" t="s">
        <v>488</v>
      </c>
    </row>
    <row r="187" spans="21:22" x14ac:dyDescent="0.25">
      <c r="U187">
        <v>532</v>
      </c>
      <c r="V187" t="s">
        <v>489</v>
      </c>
    </row>
    <row r="188" spans="21:22" x14ac:dyDescent="0.25">
      <c r="U188">
        <v>167</v>
      </c>
      <c r="V188" t="s">
        <v>490</v>
      </c>
    </row>
    <row r="189" spans="21:22" x14ac:dyDescent="0.25">
      <c r="U189">
        <v>367</v>
      </c>
      <c r="V189" t="s">
        <v>491</v>
      </c>
    </row>
    <row r="190" spans="21:22" x14ac:dyDescent="0.25">
      <c r="U190">
        <v>469</v>
      </c>
      <c r="V190" t="s">
        <v>492</v>
      </c>
    </row>
    <row r="191" spans="21:22" x14ac:dyDescent="0.25">
      <c r="U191">
        <v>368</v>
      </c>
      <c r="V191" t="s">
        <v>493</v>
      </c>
    </row>
    <row r="192" spans="21:22" x14ac:dyDescent="0.25">
      <c r="U192">
        <v>168</v>
      </c>
      <c r="V192" t="s">
        <v>494</v>
      </c>
    </row>
    <row r="193" spans="21:22" x14ac:dyDescent="0.25">
      <c r="U193">
        <v>432</v>
      </c>
      <c r="V193" t="s">
        <v>495</v>
      </c>
    </row>
    <row r="194" spans="21:22" x14ac:dyDescent="0.25">
      <c r="U194">
        <v>169</v>
      </c>
      <c r="V194" t="s">
        <v>496</v>
      </c>
    </row>
    <row r="195" spans="21:22" x14ac:dyDescent="0.25">
      <c r="U195">
        <v>289</v>
      </c>
      <c r="V195" t="s">
        <v>497</v>
      </c>
    </row>
    <row r="196" spans="21:22" x14ac:dyDescent="0.25">
      <c r="U196">
        <v>181</v>
      </c>
      <c r="V196" t="s">
        <v>498</v>
      </c>
    </row>
  </sheetData>
  <sheetProtection algorithmName="SHA-512" hashValue="rkRSkVlo8WS5tvWxSXb1HhPX5zVAzZQK2k2AcIZXiDLTPS9vbjx9wLHDFSBy8QY727WYtQOPbDsgSCGonOaKDg==" saltValue="Auy6Y8V40KCcwwFg3To86g==" spinCount="100000" sheet="1" selectLockedCells="1"/>
  <mergeCells count="23">
    <mergeCell ref="F50:H50"/>
    <mergeCell ref="F51:H51"/>
    <mergeCell ref="A21:D21"/>
    <mergeCell ref="F21:I21"/>
    <mergeCell ref="A24:D24"/>
    <mergeCell ref="F24:I24"/>
    <mergeCell ref="A27:D27"/>
    <mergeCell ref="F27:I27"/>
    <mergeCell ref="F16:I16"/>
    <mergeCell ref="A16:D16"/>
    <mergeCell ref="A30:I32"/>
    <mergeCell ref="A35:I37"/>
    <mergeCell ref="F10:I10"/>
    <mergeCell ref="A13:D13"/>
    <mergeCell ref="F13:I13"/>
    <mergeCell ref="C18:D18"/>
    <mergeCell ref="N10:N11"/>
    <mergeCell ref="A7:D7"/>
    <mergeCell ref="F7:G7"/>
    <mergeCell ref="H7:I7"/>
    <mergeCell ref="A9:B9"/>
    <mergeCell ref="F9:G9"/>
    <mergeCell ref="A10:D10"/>
  </mergeCells>
  <conditionalFormatting sqref="F50">
    <cfRule type="expression" dxfId="16" priority="32">
      <formula>$F$16=$J$43</formula>
    </cfRule>
  </conditionalFormatting>
  <conditionalFormatting sqref="F51">
    <cfRule type="expression" dxfId="15" priority="1">
      <formula>OR($F$16=$J$44, $F$16=$J$45)</formula>
    </cfRule>
  </conditionalFormatting>
  <dataValidations count="39">
    <dataValidation type="list" allowBlank="1" showInputMessage="1" showErrorMessage="1" sqref="A21 A24" xr:uid="{4083EB76-9A16-47E9-927F-475352E15D9E}">
      <formula1>$T$37:$T$38</formula1>
    </dataValidation>
    <dataValidation type="date" allowBlank="1" showInputMessage="1" showErrorMessage="1" sqref="A10:D10" xr:uid="{76431DB5-8788-4ACE-8926-B4F0A9F6F928}">
      <formula1>45292</formula1>
      <formula2>402133</formula2>
    </dataValidation>
    <dataValidation allowBlank="1" showInputMessage="1" showErrorMessage="1" prompt="Beratungsgespräche" sqref="K25 G46" xr:uid="{B6BE7BD9-6F89-4EF2-8377-360821D2EBC6}"/>
    <dataValidation allowBlank="1" showInputMessage="1" showErrorMessage="1" prompt="Schulbegleitende Angebotsschwerpunkte z. B. Hausaufgabenbetreuung, Lerngruppen" sqref="K24 G45" xr:uid="{664AD0CD-32BF-4234-BF96-453BC5CEB586}"/>
    <dataValidation allowBlank="1" showInputMessage="1" showErrorMessage="1" prompt="Auseinandersetzung mit dem Thema Gewalt und Gewaltprävention (einschließlich sexueller Gewalt)" sqref="K23 G44" xr:uid="{A9AD6212-62B0-41D0-9CD3-E8882E561540}"/>
    <dataValidation allowBlank="1" showInputMessage="1" showErrorMessage="1" prompt="Geschlechtsdifferenzierte Schwerpunkte z. B. Angebote zur sexuellen Orientierung und geschlechtlichen Identität einschließlich der Themen Aufklärung und Sexualität" sqref="K22 G43" xr:uid="{6AC8C72D-7C51-4190-B3CD-87FB388D3FEE}"/>
    <dataValidation allowBlank="1" showInputMessage="1" showErrorMessage="1" prompt="Schwerpunkte im Bereich der Didaktik und Methodik z. B. Juleica-Kurse" sqref="K21 G42" xr:uid="{9C454060-3A86-446C-B647-CC9623C176B6}"/>
    <dataValidation allowBlank="1" showInputMessage="1" showErrorMessage="1" prompt="Schwerpunkte im Bereich der Traditions- und Brauchtumspflege z. B. Karneval/Fastnacht/Fasching, Trachten" sqref="K20 G41" xr:uid="{8EE1201E-1E03-4A48-81BB-8F46E16724AC}"/>
    <dataValidation allowBlank="1" showInputMessage="1" showErrorMessage="1" prompt="Sportbezogene Schwerpunkte z. B. Klettern, Tanzsport, Turniere, Fußballcamps, Selbstverteidigungskurse" sqref="K19 B49" xr:uid="{CA445AB1-B332-43EC-8012-EB747E8A482A}"/>
    <dataValidation allowBlank="1" showInputMessage="1" showErrorMessage="1" prompt="Spielbezogene Schwerpunkte z. B. Gesellschaftsspiele, Gruppenspiele, Outdoorgames; nicht gemeint sind Computer- und Onlinespiele, diese sind unter Medien anzugeben." sqref="K18 B48" xr:uid="{268C7F19-31FF-46F7-A92E-92DAB1ACE8A6}"/>
    <dataValidation allowBlank="1" showInputMessage="1" showErrorMessage="1" prompt="Jugendkulturelle und künstlerisch kreative Schwerpunkte z. B. Basteln, Kunst bzw. künstlerisches Gestalten, Musik, Tanz, Theater, Konzerte, Discos" sqref="K17 B47" xr:uid="{DCD625F5-B8C7-471A-BE25-B2593E8419EF}"/>
    <dataValidation allowBlank="1" showInputMessage="1" showErrorMessage="1" prompt="Hauswirtschaftliche Schwerpunkte z. B. Kochen, Backen, Ernährungsfragen" sqref="K16 B46" xr:uid="{EC302E10-648E-48E0-B942-E3A44832DE02}"/>
    <dataValidation allowBlank="1" showInputMessage="1" showErrorMessage="1" prompt="Medien(pädagogische) Schwerpunkte z. B. Umgang und Nutzung von Medien, etwa PC, Konsolen, digitale Medien, Handy, Video &amp; Foto oder pädagogische Arbeit und Aufklärungsangebote zu digitalen Medien, Blogs, Webseiten, Computer- und Netzwerkspiele, Hardware" sqref="K15 B45" xr:uid="{FA410A5A-AFE5-4469-A48F-AF822A4AACEC}"/>
    <dataValidation allowBlank="1" showInputMessage="1" showErrorMessage="1" prompt="(Gesellschafts-)politische, historische, arbeitsweltbezogene, interkulturelle, weltanschauliche, religiöse Schwerpunkte z. B. Themen wie Inklusion, Integration, Migration, Berufsorientierung, Rechtsextremismus, (Trans-)Gender, Sexualität, Aufklärung o.Ä." sqref="K14 B44" xr:uid="{F99F9C2F-81CB-4A28-A531-357AD44162CC}"/>
    <dataValidation allowBlank="1" showInputMessage="1" showErrorMessage="1" prompt="z. B. Umgang mit Rettungsgerät, technische und medizinische Hilfeleistungen, Erste-Hilfe-Kurse, feuerwehrtechnische Übungen" sqref="K13 B43" xr:uid="{DADF829D-5BAD-4ECB-9D3A-7AECE070176B}"/>
    <dataValidation allowBlank="1" showInputMessage="1" showErrorMessage="1" prompt="Handwerklich-technische Schwerpunkte z. B. Elektronik-, Metall- und Holzarbeiten" sqref="K12 B42" xr:uid="{AE8CD5A4-3A7C-4847-A269-A37D0C6E11F7}"/>
    <dataValidation allowBlank="1" showInputMessage="1" showErrorMessage="1" prompt="Natur- und umweltbezogene Schwerpunkte z. B. Tierschutz, Umweltschutz, Mülltrennung, Aufforstung" sqref="K11 B41" xr:uid="{C0CE087B-F3B3-4CCC-9792-34CA242E519E}"/>
    <dataValidation type="list" allowBlank="1" showInputMessage="1" showErrorMessage="1" sqref="F24" xr:uid="{0741A3E6-4F0F-4B43-A183-5FFA1B50FD3A}">
      <formula1>$O$12:$O$23</formula1>
    </dataValidation>
    <dataValidation type="date" allowBlank="1" showInputMessage="1" showErrorMessage="1" sqref="F10:I10" xr:uid="{97776FBB-6623-42FF-9C11-571227F43F16}">
      <formula1>43831</formula1>
      <formula2>402133</formula2>
    </dataValidation>
    <dataValidation type="whole" allowBlank="1" showInputMessage="1" showErrorMessage="1" sqref="A13:D13 A16:D16" xr:uid="{3B94CD80-3363-4589-B4F7-CA6E82F09058}">
      <formula1>0</formula1>
      <formula2>50000</formula2>
    </dataValidation>
    <dataValidation type="list" allowBlank="1" showInputMessage="1" showErrorMessage="1" sqref="D22 F21" xr:uid="{3DB390B4-8C16-4995-83A2-279AA21320B8}">
      <formula1>$V$5:$V$196</formula1>
    </dataValidation>
    <dataValidation type="list" allowBlank="1" showInputMessage="1" showErrorMessage="1" sqref="A27" xr:uid="{268F283C-73E6-461B-9D4A-2395D7C2DADC}">
      <formula1>$J$30:$J$40</formula1>
    </dataValidation>
    <dataValidation type="list" allowBlank="1" showInputMessage="1" showErrorMessage="1" sqref="F16" xr:uid="{5181680A-95D4-4876-8F09-314EAFBD4BCE}">
      <formula1>$J$43:$J$45</formula1>
    </dataValidation>
    <dataValidation type="list" showInputMessage="1" showErrorMessage="1" prompt="Natur- und umweltbezogene Schwerpunkte z. B. Tierschutz, Umweltschutz, Mülltrennung, Aufforstung" sqref="A41" xr:uid="{40DA31F0-8BFA-4445-9B8F-561372BA2353}">
      <formula1>$P$41:$P$42</formula1>
    </dataValidation>
    <dataValidation type="list" showInputMessage="1" showErrorMessage="1" prompt="Handwerklich-technische Schwerpunkte z. B. Elektronik-, Metall- und Holzarbeiten" sqref="A42" xr:uid="{10C3D6B0-C123-4F38-B18A-1C1CB0742677}">
      <formula1>$P$41:$P$42</formula1>
    </dataValidation>
    <dataValidation type="list" showInputMessage="1" showErrorMessage="1" prompt="z. B. Umgang mit Rettungsgerät, technische und medizinische Hilfeleistungen, Erste-Hilfe-Kurse, feuerwehrtechnische Übungen" sqref="A43" xr:uid="{DBEBFCBC-1088-4C01-94B3-103FB055C070}">
      <formula1>$P$41:$P$42</formula1>
    </dataValidation>
    <dataValidation type="list" showInputMessage="1" showErrorMessage="1" prompt="(Gesellschafts-)politische, historische, arbeitsweltbezogene, interkulturelle, weltanschauliche, religiöse Schwerpunkte z. B. Themen wie Inklusion, Integration, Migration, Berufsorientierung, Rechtsextremismus, (Trans-)Gender, Sexualität, Aufklärung o.Ä." sqref="A44" xr:uid="{F36EE3D1-5F5C-4B4E-9B08-D6991AA7B219}">
      <formula1>$P$41:$P$42</formula1>
    </dataValidation>
    <dataValidation type="list" showInputMessage="1" showErrorMessage="1" prompt="Medien(pädagogische) Schwerpunkte z. B. Umgang und Nutzung von Medien, etwa PC, Konsolen, digitale Medien, Handy, Video &amp; Foto oder pädagogische Arbeit und Aufklärungsangebote zu digitalen Medien, Blogs, Webseiten, Computer- und Netzwerkspiele, Hardware" sqref="A45" xr:uid="{DD51EF67-A026-41B0-B8A8-C81681383333}">
      <formula1>$P$41:$P$42</formula1>
    </dataValidation>
    <dataValidation type="list" showInputMessage="1" showErrorMessage="1" prompt="Hauswirtschaftliche Schwerpunkte z. B. Kochen, Backen, Ernährungsfragen" sqref="A46" xr:uid="{88E39050-2C08-4E5E-AB3A-793EE9742FE3}">
      <formula1>$P$41:$P$42</formula1>
    </dataValidation>
    <dataValidation type="list" showInputMessage="1" showErrorMessage="1" prompt="Jugendkulturelle und künstlerisch kreative Schwerpunkte z. B. Basteln, Kunst bzw. künstlerisches Gestalten, Musik, Tanz, Theater, Konzerte, Discos" sqref="A47" xr:uid="{1298EC33-A7DC-485F-9B0F-726AAF8BBD2C}">
      <formula1>$P$41:$P$42</formula1>
    </dataValidation>
    <dataValidation type="list" showInputMessage="1" showErrorMessage="1" prompt="Spielbezogene Schwerpunkte z. B. Gesellschaftsspiele, Gruppenspiele, Outdoorgames; nicht gemeint sind Computer- und Onlinespiele, diese sind unter Medien anzugeben." sqref="A48" xr:uid="{127356F0-503F-4042-B8A8-C9F1D857B810}">
      <formula1>$P$41:$P$42</formula1>
    </dataValidation>
    <dataValidation type="list" showInputMessage="1" showErrorMessage="1" prompt="Sportbezogene Schwerpunkte z. B. Klettern, Tanzsport, Turniere, Fußballcamps, Selbstverteidigungskurse" sqref="A49" xr:uid="{D463D0AC-42D9-4B8E-BBFB-0E3EA26F0276}">
      <formula1>$P$41:$P$42</formula1>
    </dataValidation>
    <dataValidation type="list" showInputMessage="1" showErrorMessage="1" prompt="Schwerpunkte im Bereich der Traditions- und Brauchtumspflege z. B. Karneval/Fastnacht/Fasching, Trachten" sqref="F41" xr:uid="{751C9B58-6747-4198-8229-7D88D472E208}">
      <formula1>$P$41:$P$42</formula1>
    </dataValidation>
    <dataValidation type="list" showInputMessage="1" showErrorMessage="1" prompt="Schwerpunkte im Bereich der Didaktik und Methodik z. B. Juleica-Kurse" sqref="F42" xr:uid="{D613866C-9889-429A-AB2E-CF09EA1C10CB}">
      <formula1>$P$41:$P$42</formula1>
    </dataValidation>
    <dataValidation type="list" showInputMessage="1" showErrorMessage="1" prompt="Geschlechtsdifferenzierte Schwerpunkte z. B. Angebote zur sexuellen Orientierung und geschlechtlichen Identität einschließlich der Themen Aufklärung und Sexualität" sqref="F43" xr:uid="{94C34D7C-9E67-4C66-897C-E1DFF62A6B45}">
      <formula1>$P$41:$P$42</formula1>
    </dataValidation>
    <dataValidation type="list" showInputMessage="1" showErrorMessage="1" prompt="Auseinandersetzung mit dem Thema Gewalt und Gewaltprävention (einschließlich sexueller Gewalt)" sqref="F44" xr:uid="{F4F96C68-27D8-4336-B359-83EF0C96A321}">
      <formula1>$P$41:$P$42</formula1>
    </dataValidation>
    <dataValidation type="list" showInputMessage="1" showErrorMessage="1" prompt="Schulbegleitende Angebotsschwerpunkte z. B. Hausaufgabenbetreuung, Lerngruppen" sqref="F45" xr:uid="{BB45E83E-7081-4DA1-BE28-68A843876957}">
      <formula1>$P$41:$P$42</formula1>
    </dataValidation>
    <dataValidation type="list" showInputMessage="1" showErrorMessage="1" prompt="Beratungsgespräche" sqref="F46" xr:uid="{C9ED97B1-24C6-483D-B19C-7AE9665E951D}">
      <formula1>$P$41:$P$42</formula1>
    </dataValidation>
    <dataValidation type="list" showInputMessage="1" showErrorMessage="1" sqref="F47 F48" xr:uid="{F27D2308-00D8-4DA1-A56C-F5A2FE1010B4}">
      <formula1>$P$41:$P$42</formula1>
    </dataValidation>
  </dataValidations>
  <hyperlinks>
    <hyperlink ref="F50" location="'Teilnehmer_innen 2'!A1" display="Hier geht es weiter" xr:uid="{BFE79C3C-EFE4-4CAC-80A9-3F159891FEE1}"/>
    <hyperlink ref="F51:H51" location="'Teilnehmer_innen 1'!A1" display="Hier geht es weiter" xr:uid="{26C1C12F-AB3E-43B1-ADC3-316D30215A98}"/>
  </hyperlinks>
  <pageMargins left="0.70866141732283461" right="0.70866141732283461" top="0.74803149606299213" bottom="0.7480314960629921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34711-9B14-4582-9E84-98BD45A00061}">
  <dimension ref="A1:G42"/>
  <sheetViews>
    <sheetView showGridLines="0" showWhiteSpace="0" view="pageLayout" zoomScale="120" zoomScaleNormal="100" zoomScalePageLayoutView="120" workbookViewId="0">
      <selection activeCell="B7" sqref="B7"/>
    </sheetView>
  </sheetViews>
  <sheetFormatPr baseColWidth="10" defaultColWidth="9.140625" defaultRowHeight="15" x14ac:dyDescent="0.25"/>
  <cols>
    <col min="1" max="1" width="5.5703125" customWidth="1"/>
    <col min="2" max="2" width="25.7109375" customWidth="1"/>
    <col min="3" max="3" width="15.5703125" customWidth="1"/>
    <col min="4" max="4" width="27.140625" customWidth="1"/>
    <col min="5" max="5" width="24.28515625" customWidth="1"/>
    <col min="6" max="6" width="22.28515625" customWidth="1"/>
    <col min="7" max="7" width="4.28515625" customWidth="1"/>
  </cols>
  <sheetData>
    <row r="1" spans="1:7" x14ac:dyDescent="0.25">
      <c r="A1" s="3" t="s">
        <v>540</v>
      </c>
    </row>
    <row r="2" spans="1:7" x14ac:dyDescent="0.25">
      <c r="A2" s="3" t="str">
        <f>IF(Deckblatt!$A$11&gt;0,Deckblatt!$A$11,"")</f>
        <v/>
      </c>
    </row>
    <row r="3" spans="1:7" x14ac:dyDescent="0.25">
      <c r="A3" s="3" t="str">
        <f>IF('Angaben zum Angebot'!$A$7&gt;0,'Angaben zum Angebot'!$A$7,"")</f>
        <v/>
      </c>
      <c r="D3" s="158" t="str">
        <f>IF(OR(B41='Angaben zum Angebot'!$J$44, B41='Angaben zum Angebot'!$J$45),"Entfällt für dich","")</f>
        <v/>
      </c>
      <c r="E3" s="158"/>
    </row>
    <row r="4" spans="1:7" ht="15" customHeight="1" x14ac:dyDescent="0.25">
      <c r="A4" s="3"/>
      <c r="D4" s="158"/>
      <c r="E4" s="158"/>
    </row>
    <row r="5" spans="1:7" ht="21.75" customHeight="1" x14ac:dyDescent="0.25">
      <c r="A5" s="4" t="s">
        <v>565</v>
      </c>
      <c r="C5" s="44" t="str" cm="1">
        <f t="array" ref="C5">IF(
    SUMPRODUCT((C7:C26&lt;&gt;"")*(LEN(C7:C26)&lt;&gt;5))=0,
    "",
    IF(
        SUMPRODUCT((C7:C26&lt;&gt;"")*(LEN(C7:C26)&lt;&gt;5))=1,
        "1 Postleitzahl ist nicht korrekt angegeben",
        SUMPRODUCT((C7:C26&lt;&gt;"")*(LEN(C7:C26)&lt;&gt;5)) &amp; " Postleitzahlen sind nicht korrekt angegeben"
    )
)</f>
        <v/>
      </c>
    </row>
    <row r="6" spans="1:7" ht="30.75" customHeight="1" x14ac:dyDescent="0.25">
      <c r="A6" s="15" t="s">
        <v>7</v>
      </c>
      <c r="B6" s="16" t="s">
        <v>8</v>
      </c>
      <c r="C6" s="12" t="s">
        <v>24</v>
      </c>
      <c r="D6" s="17" t="s">
        <v>25</v>
      </c>
      <c r="E6" s="33" t="s">
        <v>91</v>
      </c>
      <c r="F6" s="33" t="s">
        <v>92</v>
      </c>
    </row>
    <row r="7" spans="1:7" ht="15.75" x14ac:dyDescent="0.25">
      <c r="A7" s="13" t="s">
        <v>6</v>
      </c>
      <c r="B7" s="95"/>
      <c r="C7" s="96"/>
      <c r="D7" s="100"/>
      <c r="E7" s="98"/>
      <c r="F7" s="98"/>
      <c r="G7" s="44"/>
    </row>
    <row r="8" spans="1:7" ht="15.75" x14ac:dyDescent="0.25">
      <c r="A8" s="13" t="s">
        <v>10</v>
      </c>
      <c r="B8" s="95"/>
      <c r="C8" s="96"/>
      <c r="D8" s="100"/>
      <c r="E8" s="98"/>
      <c r="F8" s="98"/>
      <c r="G8" s="44"/>
    </row>
    <row r="9" spans="1:7" ht="15.75" x14ac:dyDescent="0.25">
      <c r="A9" s="13" t="s">
        <v>11</v>
      </c>
      <c r="B9" s="95"/>
      <c r="C9" s="96"/>
      <c r="D9" s="100"/>
      <c r="E9" s="98"/>
      <c r="F9" s="98"/>
      <c r="G9" s="44"/>
    </row>
    <row r="10" spans="1:7" ht="15.75" x14ac:dyDescent="0.25">
      <c r="A10" s="13" t="s">
        <v>12</v>
      </c>
      <c r="B10" s="95"/>
      <c r="C10" s="96"/>
      <c r="D10" s="100"/>
      <c r="E10" s="98"/>
      <c r="F10" s="98"/>
      <c r="G10" s="44"/>
    </row>
    <row r="11" spans="1:7" ht="15.75" x14ac:dyDescent="0.25">
      <c r="A11" s="13" t="s">
        <v>13</v>
      </c>
      <c r="B11" s="95"/>
      <c r="C11" s="96"/>
      <c r="D11" s="100"/>
      <c r="E11" s="98"/>
      <c r="F11" s="98"/>
      <c r="G11" s="44"/>
    </row>
    <row r="12" spans="1:7" ht="15.75" x14ac:dyDescent="0.25">
      <c r="A12" s="13" t="s">
        <v>14</v>
      </c>
      <c r="B12" s="95"/>
      <c r="C12" s="96"/>
      <c r="D12" s="100"/>
      <c r="E12" s="98"/>
      <c r="F12" s="98"/>
      <c r="G12" s="44"/>
    </row>
    <row r="13" spans="1:7" ht="15.75" x14ac:dyDescent="0.25">
      <c r="A13" s="13" t="s">
        <v>15</v>
      </c>
      <c r="B13" s="95"/>
      <c r="C13" s="96"/>
      <c r="D13" s="100"/>
      <c r="E13" s="98"/>
      <c r="F13" s="98"/>
      <c r="G13" s="44"/>
    </row>
    <row r="14" spans="1:7" ht="15.75" x14ac:dyDescent="0.25">
      <c r="A14" s="13" t="s">
        <v>16</v>
      </c>
      <c r="B14" s="95"/>
      <c r="C14" s="96"/>
      <c r="D14" s="100"/>
      <c r="E14" s="98"/>
      <c r="F14" s="98"/>
      <c r="G14" s="44"/>
    </row>
    <row r="15" spans="1:7" ht="15.75" x14ac:dyDescent="0.25">
      <c r="A15" s="13" t="s">
        <v>17</v>
      </c>
      <c r="B15" s="95"/>
      <c r="C15" s="96"/>
      <c r="D15" s="100"/>
      <c r="E15" s="98"/>
      <c r="F15" s="98"/>
      <c r="G15" s="44"/>
    </row>
    <row r="16" spans="1:7" ht="15.75" x14ac:dyDescent="0.25">
      <c r="A16" s="13" t="s">
        <v>18</v>
      </c>
      <c r="B16" s="95"/>
      <c r="C16" s="96"/>
      <c r="D16" s="97"/>
      <c r="E16" s="98"/>
      <c r="F16" s="98"/>
      <c r="G16" s="44"/>
    </row>
    <row r="17" spans="1:7" ht="15.75" x14ac:dyDescent="0.25">
      <c r="A17" s="13" t="s">
        <v>19</v>
      </c>
      <c r="B17" s="95"/>
      <c r="C17" s="96"/>
      <c r="D17" s="97"/>
      <c r="E17" s="98"/>
      <c r="F17" s="98"/>
      <c r="G17" s="44"/>
    </row>
    <row r="18" spans="1:7" ht="15.75" x14ac:dyDescent="0.25">
      <c r="A18" s="13" t="s">
        <v>20</v>
      </c>
      <c r="B18" s="95"/>
      <c r="C18" s="96"/>
      <c r="D18" s="97"/>
      <c r="E18" s="98"/>
      <c r="F18" s="98"/>
      <c r="G18" s="44"/>
    </row>
    <row r="19" spans="1:7" ht="15.75" x14ac:dyDescent="0.25">
      <c r="A19" s="13" t="s">
        <v>21</v>
      </c>
      <c r="B19" s="95"/>
      <c r="C19" s="96"/>
      <c r="D19" s="97"/>
      <c r="E19" s="98"/>
      <c r="F19" s="98"/>
      <c r="G19" s="44"/>
    </row>
    <row r="20" spans="1:7" ht="15.75" x14ac:dyDescent="0.25">
      <c r="A20" s="13" t="s">
        <v>22</v>
      </c>
      <c r="B20" s="95"/>
      <c r="C20" s="96"/>
      <c r="D20" s="97"/>
      <c r="E20" s="98"/>
      <c r="F20" s="98"/>
      <c r="G20" s="44"/>
    </row>
    <row r="21" spans="1:7" ht="15.75" x14ac:dyDescent="0.25">
      <c r="A21" s="13" t="s">
        <v>23</v>
      </c>
      <c r="B21" s="95"/>
      <c r="C21" s="96"/>
      <c r="D21" s="97"/>
      <c r="E21" s="98"/>
      <c r="F21" s="98"/>
      <c r="G21" s="44"/>
    </row>
    <row r="22" spans="1:7" ht="15.75" x14ac:dyDescent="0.25">
      <c r="A22" s="13" t="s">
        <v>26</v>
      </c>
      <c r="B22" s="95"/>
      <c r="C22" s="96"/>
      <c r="D22" s="97"/>
      <c r="E22" s="98"/>
      <c r="F22" s="98"/>
      <c r="G22" s="44"/>
    </row>
    <row r="23" spans="1:7" ht="15.75" x14ac:dyDescent="0.25">
      <c r="A23" s="13" t="s">
        <v>27</v>
      </c>
      <c r="B23" s="95"/>
      <c r="C23" s="96"/>
      <c r="D23" s="97"/>
      <c r="E23" s="98"/>
      <c r="F23" s="98"/>
      <c r="G23" s="44"/>
    </row>
    <row r="24" spans="1:7" ht="15.75" x14ac:dyDescent="0.25">
      <c r="A24" s="13" t="s">
        <v>28</v>
      </c>
      <c r="B24" s="95"/>
      <c r="C24" s="96"/>
      <c r="D24" s="97"/>
      <c r="E24" s="98"/>
      <c r="F24" s="98"/>
      <c r="G24" s="44"/>
    </row>
    <row r="25" spans="1:7" ht="15.75" x14ac:dyDescent="0.25">
      <c r="A25" s="13" t="s">
        <v>29</v>
      </c>
      <c r="B25" s="95"/>
      <c r="C25" s="96"/>
      <c r="D25" s="97"/>
      <c r="E25" s="98"/>
      <c r="F25" s="98"/>
      <c r="G25" s="44"/>
    </row>
    <row r="26" spans="1:7" ht="15.75" x14ac:dyDescent="0.25">
      <c r="A26" s="13" t="s">
        <v>30</v>
      </c>
      <c r="B26" s="95"/>
      <c r="C26" s="96"/>
      <c r="D26" s="97"/>
      <c r="E26" s="98"/>
      <c r="F26" s="98"/>
      <c r="G26" s="44"/>
    </row>
    <row r="28" spans="1:7" ht="15.75" x14ac:dyDescent="0.25">
      <c r="A28" s="26" t="s">
        <v>570</v>
      </c>
      <c r="B28" s="25"/>
      <c r="D28" s="29" cm="1">
        <f t="array" ref="D28">SUMPRODUCT((B7:B26&lt;&gt;"")*(C7:C26&lt;&gt;"")*(ISNUMBER(MATCH(C7:C26,Cockpit!B3:B26,0))))</f>
        <v>0</v>
      </c>
    </row>
    <row r="29" spans="1:7" ht="15.75" x14ac:dyDescent="0.25">
      <c r="A29" s="5" t="s">
        <v>571</v>
      </c>
      <c r="D29" s="30">
        <f>IF(C5&lt;&gt;"",0,COUNTA(B7:B26)-D28)</f>
        <v>0</v>
      </c>
    </row>
    <row r="31" spans="1:7" hidden="1" x14ac:dyDescent="0.25"/>
    <row r="32" spans="1:7" hidden="1" x14ac:dyDescent="0.25">
      <c r="B32" t="s">
        <v>48</v>
      </c>
    </row>
    <row r="33" spans="2:2" hidden="1" x14ac:dyDescent="0.25">
      <c r="B33" t="s">
        <v>49</v>
      </c>
    </row>
    <row r="34" spans="2:2" hidden="1" x14ac:dyDescent="0.25">
      <c r="B34" t="s">
        <v>50</v>
      </c>
    </row>
    <row r="35" spans="2:2" hidden="1" x14ac:dyDescent="0.25">
      <c r="B35" t="s">
        <v>51</v>
      </c>
    </row>
    <row r="36" spans="2:2" hidden="1" x14ac:dyDescent="0.25"/>
    <row r="37" spans="2:2" hidden="1" x14ac:dyDescent="0.25">
      <c r="B37" t="s">
        <v>46</v>
      </c>
    </row>
    <row r="38" spans="2:2" hidden="1" x14ac:dyDescent="0.25">
      <c r="B38" t="s">
        <v>47</v>
      </c>
    </row>
    <row r="39" spans="2:2" hidden="1" x14ac:dyDescent="0.25"/>
    <row r="40" spans="2:2" hidden="1" x14ac:dyDescent="0.25">
      <c r="B40" t="s">
        <v>566</v>
      </c>
    </row>
    <row r="41" spans="2:2" hidden="1" x14ac:dyDescent="0.25">
      <c r="B41" s="99">
        <f>'Angaben zum Angebot'!F16</f>
        <v>0</v>
      </c>
    </row>
    <row r="42" spans="2:2" hidden="1" x14ac:dyDescent="0.25"/>
  </sheetData>
  <sheetProtection algorithmName="SHA-512" hashValue="xMGrMI+9GtMOzkjeY2bF5iW5Vz9p+PoKY3wzJl7fcJitqLIsk5ha83/9XUbWQiuTwOqDYz53urPcz4yrJnFl1Q==" saltValue="EbFLXocqGeHg2UYOLBPoUA==" spinCount="100000" sheet="1" selectLockedCells="1"/>
  <mergeCells count="1">
    <mergeCell ref="D3:E4"/>
  </mergeCells>
  <phoneticPr fontId="9" type="noConversion"/>
  <dataValidations count="2">
    <dataValidation type="list" allowBlank="1" showInputMessage="1" showErrorMessage="1" sqref="E7:E26" xr:uid="{91622EF8-61AB-45A2-B1CE-506DF528CF04}">
      <formula1>$B$32:$B$35</formula1>
    </dataValidation>
    <dataValidation type="list" allowBlank="1" showInputMessage="1" showErrorMessage="1" sqref="F7:F26" xr:uid="{2EE4443B-C9BF-43A5-8B46-56144436F8E5}">
      <formula1>$B$37:$B$38</formula1>
    </dataValidation>
  </dataValidations>
  <pageMargins left="0.70866141732283461" right="0.70866141732283461" top="0.74803149606299213" bottom="0.74803149606299213" header="0.31496062992125984" footer="0.31496062992125984"/>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4" id="{A58236B7-2D82-4CBD-9F85-B45715FA2D3B}">
            <xm:f>OR($B$41='Angaben zum Angebot'!$J$44, $B$41='Angaben zum Angebot'!$J$45)</xm:f>
            <x14:dxf>
              <font>
                <color theme="0"/>
              </font>
              <fill>
                <patternFill patternType="none">
                  <bgColor auto="1"/>
                </patternFill>
              </fill>
            </x14:dxf>
          </x14:cfRule>
          <xm:sqref>D1:G2 A1:C30 F3:G4 D5:G30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4BED0-3B4E-4DA5-88B6-6F6DFADB880D}">
  <dimension ref="A1:G41"/>
  <sheetViews>
    <sheetView showGridLines="0" showWhiteSpace="0" view="pageLayout" zoomScale="120" zoomScaleNormal="100" zoomScalePageLayoutView="120" workbookViewId="0">
      <selection activeCell="G10" sqref="G10"/>
    </sheetView>
  </sheetViews>
  <sheetFormatPr baseColWidth="10" defaultColWidth="9.140625" defaultRowHeight="15" x14ac:dyDescent="0.25"/>
  <cols>
    <col min="1" max="1" width="6.42578125" customWidth="1"/>
    <col min="2" max="2" width="37" style="44" customWidth="1"/>
    <col min="3" max="3" width="17" customWidth="1"/>
    <col min="4" max="4" width="9.140625" customWidth="1"/>
    <col min="5" max="5" width="13.85546875" customWidth="1"/>
  </cols>
  <sheetData>
    <row r="1" spans="1:7" x14ac:dyDescent="0.25">
      <c r="A1" s="3" t="s">
        <v>540</v>
      </c>
    </row>
    <row r="2" spans="1:7" x14ac:dyDescent="0.25">
      <c r="A2" s="3" t="str">
        <f>IF(Deckblatt!$A$11&gt;0,Deckblatt!$A$11,"")</f>
        <v/>
      </c>
    </row>
    <row r="3" spans="1:7" x14ac:dyDescent="0.25">
      <c r="A3" s="3" t="str">
        <f>IF('Angaben zum Angebot'!$A$7&gt;0,'Angaben zum Angebot'!$A$7,"")</f>
        <v/>
      </c>
      <c r="D3" s="159" t="str">
        <f>IF(B41='Angaben zum Angebot'!$J$43,"Entfällt für dich","")</f>
        <v/>
      </c>
      <c r="E3" s="159"/>
      <c r="F3" s="159"/>
    </row>
    <row r="4" spans="1:7" ht="15" customHeight="1" x14ac:dyDescent="0.25">
      <c r="D4" s="159"/>
      <c r="E4" s="159"/>
      <c r="F4" s="159"/>
    </row>
    <row r="5" spans="1:7" ht="21.75" customHeight="1" x14ac:dyDescent="0.25">
      <c r="A5" s="4" t="s">
        <v>565</v>
      </c>
    </row>
    <row r="6" spans="1:7" ht="30.75" customHeight="1" x14ac:dyDescent="0.25">
      <c r="A6" s="13" t="s">
        <v>7</v>
      </c>
      <c r="B6" s="33" t="s">
        <v>568</v>
      </c>
      <c r="C6" s="34" t="s">
        <v>567</v>
      </c>
      <c r="E6" s="160" t="s">
        <v>572</v>
      </c>
      <c r="F6" s="161"/>
      <c r="G6" s="162"/>
    </row>
    <row r="7" spans="1:7" ht="15.75" x14ac:dyDescent="0.25">
      <c r="A7" s="13" t="s">
        <v>6</v>
      </c>
      <c r="B7" s="95"/>
      <c r="C7" s="96"/>
      <c r="E7" s="23"/>
      <c r="F7" s="23" t="s">
        <v>47</v>
      </c>
      <c r="G7" s="23" t="s">
        <v>46</v>
      </c>
    </row>
    <row r="8" spans="1:7" ht="15.75" x14ac:dyDescent="0.25">
      <c r="A8" s="13" t="s">
        <v>10</v>
      </c>
      <c r="B8" s="95"/>
      <c r="C8" s="96"/>
      <c r="E8" s="23" t="str">
        <f>B32</f>
        <v xml:space="preserve"> 6-9 Jahre</v>
      </c>
      <c r="F8" s="96"/>
      <c r="G8" s="96"/>
    </row>
    <row r="9" spans="1:7" ht="15.75" x14ac:dyDescent="0.25">
      <c r="A9" s="13" t="s">
        <v>11</v>
      </c>
      <c r="B9" s="95"/>
      <c r="C9" s="96"/>
      <c r="E9" s="23" t="str">
        <f>B33</f>
        <v xml:space="preserve"> 10-13 Jahre</v>
      </c>
      <c r="F9" s="96"/>
      <c r="G9" s="96"/>
    </row>
    <row r="10" spans="1:7" ht="15.75" x14ac:dyDescent="0.25">
      <c r="A10" s="13" t="s">
        <v>12</v>
      </c>
      <c r="B10" s="95"/>
      <c r="C10" s="96"/>
      <c r="E10" s="23" t="str">
        <f>B34</f>
        <v xml:space="preserve"> 14-17 Jahre</v>
      </c>
      <c r="F10" s="96"/>
      <c r="G10" s="96"/>
    </row>
    <row r="11" spans="1:7" ht="15.75" x14ac:dyDescent="0.25">
      <c r="A11" s="13" t="s">
        <v>13</v>
      </c>
      <c r="B11" s="95"/>
      <c r="C11" s="96"/>
      <c r="E11" s="23" t="str">
        <f>B35</f>
        <v xml:space="preserve"> 18-26 Jahre</v>
      </c>
      <c r="F11" s="96"/>
      <c r="G11" s="96"/>
    </row>
    <row r="12" spans="1:7" ht="15.75" x14ac:dyDescent="0.25">
      <c r="A12" s="13" t="s">
        <v>14</v>
      </c>
      <c r="B12" s="95"/>
      <c r="C12" s="96"/>
      <c r="E12" s="44" t="str">
        <f>IF(
   AND(SUM(C7:C21)+C23=0, SUM(F8:F11)+SUM(G8:G11)=0),
   "",
   IF(
      AND(SUM(C7:C21)+C23=0, SUM(F8:F11)+SUM(G8:G11)&gt;0),
      "",
      IF(
         SUM(F8:F11)+SUM(G8:G11)=0,
         "",
         IF(
            SUM(C7:C21)+C23 = SUM(F8:F11)+SUM(G8:G11),
            "",
            "Summen müssen übereinstimmen"
         )
      )
   )
)</f>
        <v/>
      </c>
    </row>
    <row r="13" spans="1:7" ht="15.75" x14ac:dyDescent="0.25">
      <c r="A13" s="13" t="s">
        <v>15</v>
      </c>
      <c r="B13" s="95"/>
      <c r="C13" s="96"/>
    </row>
    <row r="14" spans="1:7" ht="15.75" x14ac:dyDescent="0.25">
      <c r="A14" s="13" t="s">
        <v>16</v>
      </c>
      <c r="B14" s="120"/>
      <c r="C14" s="96"/>
    </row>
    <row r="15" spans="1:7" ht="15.75" x14ac:dyDescent="0.25">
      <c r="A15" s="13" t="s">
        <v>17</v>
      </c>
      <c r="B15" s="95"/>
      <c r="C15" s="96"/>
    </row>
    <row r="16" spans="1:7" ht="15.75" x14ac:dyDescent="0.25">
      <c r="A16" s="13" t="s">
        <v>18</v>
      </c>
      <c r="B16" s="95"/>
      <c r="C16" s="96"/>
    </row>
    <row r="17" spans="1:3" ht="15.75" x14ac:dyDescent="0.25">
      <c r="A17" s="13" t="s">
        <v>19</v>
      </c>
      <c r="B17" s="95"/>
      <c r="C17" s="96"/>
    </row>
    <row r="18" spans="1:3" ht="15.75" x14ac:dyDescent="0.25">
      <c r="A18" s="13" t="s">
        <v>20</v>
      </c>
      <c r="B18" s="95"/>
      <c r="C18" s="96"/>
    </row>
    <row r="19" spans="1:3" ht="15.75" x14ac:dyDescent="0.25">
      <c r="A19" s="13" t="s">
        <v>21</v>
      </c>
      <c r="B19" s="95"/>
      <c r="C19" s="96"/>
    </row>
    <row r="20" spans="1:3" ht="15.75" x14ac:dyDescent="0.25">
      <c r="A20" s="13" t="s">
        <v>22</v>
      </c>
      <c r="B20" s="95"/>
      <c r="C20" s="96"/>
    </row>
    <row r="21" spans="1:3" ht="15.75" x14ac:dyDescent="0.25">
      <c r="A21" s="13" t="s">
        <v>23</v>
      </c>
      <c r="B21" s="95"/>
      <c r="C21" s="96"/>
    </row>
    <row r="23" spans="1:3" ht="15.75" x14ac:dyDescent="0.25">
      <c r="A23" s="5" t="s">
        <v>569</v>
      </c>
      <c r="C23" s="96"/>
    </row>
    <row r="28" spans="1:3" ht="15.75" x14ac:dyDescent="0.25">
      <c r="A28" s="26" t="s">
        <v>570</v>
      </c>
      <c r="B28" s="25"/>
      <c r="C28" s="29">
        <f>SUM(C7:C21)</f>
        <v>0</v>
      </c>
    </row>
    <row r="29" spans="1:3" ht="15.75" x14ac:dyDescent="0.25">
      <c r="A29" s="5" t="s">
        <v>571</v>
      </c>
      <c r="B29"/>
      <c r="C29" s="30">
        <f>C23</f>
        <v>0</v>
      </c>
    </row>
    <row r="32" spans="1:3" hidden="1" x14ac:dyDescent="0.25">
      <c r="B32" t="s">
        <v>48</v>
      </c>
    </row>
    <row r="33" spans="2:2" hidden="1" x14ac:dyDescent="0.25">
      <c r="B33" t="s">
        <v>49</v>
      </c>
    </row>
    <row r="34" spans="2:2" hidden="1" x14ac:dyDescent="0.25">
      <c r="B34" t="s">
        <v>50</v>
      </c>
    </row>
    <row r="35" spans="2:2" hidden="1" x14ac:dyDescent="0.25">
      <c r="B35" t="s">
        <v>51</v>
      </c>
    </row>
    <row r="36" spans="2:2" hidden="1" x14ac:dyDescent="0.25">
      <c r="B36"/>
    </row>
    <row r="37" spans="2:2" hidden="1" x14ac:dyDescent="0.25">
      <c r="B37" t="s">
        <v>46</v>
      </c>
    </row>
    <row r="38" spans="2:2" hidden="1" x14ac:dyDescent="0.25">
      <c r="B38" t="s">
        <v>47</v>
      </c>
    </row>
    <row r="39" spans="2:2" hidden="1" x14ac:dyDescent="0.25">
      <c r="B39"/>
    </row>
    <row r="40" spans="2:2" hidden="1" x14ac:dyDescent="0.25">
      <c r="B40" t="s">
        <v>566</v>
      </c>
    </row>
    <row r="41" spans="2:2" hidden="1" x14ac:dyDescent="0.25">
      <c r="B41" s="99">
        <f>'Angaben zum Angebot'!F16</f>
        <v>0</v>
      </c>
    </row>
  </sheetData>
  <sheetProtection algorithmName="SHA-512" hashValue="TNMXjSG5NDMPndV1EtEe+N0TL1zT+i+SOYW26Ezaq5m5gAxuo9EG6KgfPXhcidTsy74iDRd4X6nm4dZvXA/mlw==" saltValue="m6KovMd6Twjf1cKtKZKxFA==" spinCount="100000" sheet="1" selectLockedCells="1"/>
  <mergeCells count="2">
    <mergeCell ref="D3:F4"/>
    <mergeCell ref="E6:G6"/>
  </mergeCells>
  <dataValidations count="1">
    <dataValidation type="whole" allowBlank="1" showInputMessage="1" showErrorMessage="1" sqref="C7:C21 C23 F8:G11" xr:uid="{42101801-0B1D-436B-9F3A-10EBB1AA66C3}">
      <formula1>0</formula1>
      <formula2>555599999</formula2>
    </dataValidation>
  </dataValidations>
  <pageMargins left="0.70866141732283461" right="0.70866141732283461" top="0.74803149606299213" bottom="0.74803149606299213" header="0.31496062992125984" footer="0.31496062992125984"/>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9" id="{D4C5CEB7-E8C1-4046-9253-18D4ABB489C4}">
            <xm:f>$B$41='Angaben zum Angebot'!$J$43</xm:f>
            <x14:dxf>
              <font>
                <color theme="0"/>
              </font>
              <fill>
                <patternFill patternType="none">
                  <bgColor auto="1"/>
                </patternFill>
              </fill>
            </x14:dxf>
          </x14:cfRule>
          <xm:sqref>D1:G2 A1:C30 H1:J30 G3:G4 D5:G30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9A4E6D20-6043-4309-8F4B-BF7B65282866}">
          <x14:formula1>
            <xm:f>Cockpit!$C$30:$C$53</xm:f>
          </x14:formula1>
          <xm:sqref>B7</xm:sqref>
        </x14:dataValidation>
        <x14:dataValidation type="list" allowBlank="1" showInputMessage="1" showErrorMessage="1" xr:uid="{5B6F6FD2-C8A8-42BB-B9A4-9E669B9E0E05}">
          <x14:formula1>
            <xm:f>Cockpit!$C$3:$C$26</xm:f>
          </x14:formula1>
          <xm:sqref>B8:B21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AC3AA-CC05-4DB4-8EE7-4456F286E5FF}">
  <dimension ref="A1:L26"/>
  <sheetViews>
    <sheetView showGridLines="0" showWhiteSpace="0" view="pageLayout" zoomScale="120" zoomScaleNormal="100" zoomScalePageLayoutView="120" workbookViewId="0">
      <selection activeCell="E16" sqref="E16"/>
    </sheetView>
  </sheetViews>
  <sheetFormatPr baseColWidth="10" defaultColWidth="9.140625" defaultRowHeight="15" x14ac:dyDescent="0.25"/>
  <cols>
    <col min="1" max="1" width="4" customWidth="1"/>
    <col min="2" max="2" width="35.28515625" customWidth="1"/>
    <col min="3" max="3" width="32.140625" customWidth="1"/>
    <col min="4" max="4" width="27.85546875" customWidth="1"/>
    <col min="5" max="5" width="22.28515625" customWidth="1"/>
    <col min="6" max="6" width="4.85546875" style="44" customWidth="1"/>
    <col min="7" max="9" width="9.140625" hidden="1" customWidth="1"/>
    <col min="10" max="10" width="4.28515625" hidden="1" customWidth="1"/>
    <col min="11" max="12" width="9.140625" hidden="1" customWidth="1"/>
    <col min="13" max="17" width="9.140625" customWidth="1"/>
  </cols>
  <sheetData>
    <row r="1" spans="1:12" x14ac:dyDescent="0.25">
      <c r="A1" s="3" t="s">
        <v>540</v>
      </c>
    </row>
    <row r="2" spans="1:12" x14ac:dyDescent="0.25">
      <c r="A2" s="3" t="str">
        <f>IF(Deckblatt!$A$11&gt;0,Deckblatt!$A$11,"")</f>
        <v/>
      </c>
    </row>
    <row r="3" spans="1:12" x14ac:dyDescent="0.25">
      <c r="A3" s="3" t="str">
        <f>IF('Angaben zum Angebot'!$A$7&gt;0,'Angaben zum Angebot'!$A$7,"")</f>
        <v/>
      </c>
    </row>
    <row r="4" spans="1:12" x14ac:dyDescent="0.25">
      <c r="A4" s="3"/>
    </row>
    <row r="5" spans="1:12" x14ac:dyDescent="0.25">
      <c r="G5" t="s">
        <v>121</v>
      </c>
      <c r="H5" t="e">
        <f>"Maximal "&amp;Deckblatt!#REF!&amp; " Tag(e)"</f>
        <v>#REF!</v>
      </c>
    </row>
    <row r="6" spans="1:12" ht="21.75" customHeight="1" x14ac:dyDescent="0.25">
      <c r="A6" s="4" t="s">
        <v>574</v>
      </c>
      <c r="G6" t="s">
        <v>122</v>
      </c>
      <c r="H6" t="s">
        <v>123</v>
      </c>
    </row>
    <row r="7" spans="1:12" ht="30.75" customHeight="1" x14ac:dyDescent="0.25">
      <c r="A7" s="15" t="s">
        <v>7</v>
      </c>
      <c r="B7" s="12" t="s">
        <v>8</v>
      </c>
      <c r="C7" s="34" t="s">
        <v>93</v>
      </c>
      <c r="D7" s="34" t="s">
        <v>91</v>
      </c>
      <c r="E7" s="34" t="s">
        <v>92</v>
      </c>
      <c r="G7" t="s">
        <v>52</v>
      </c>
    </row>
    <row r="8" spans="1:12" ht="15.75" x14ac:dyDescent="0.25">
      <c r="A8" s="13" t="s">
        <v>6</v>
      </c>
      <c r="B8" s="96"/>
      <c r="C8" s="96"/>
      <c r="D8" s="96"/>
      <c r="E8" s="96"/>
      <c r="G8" t="s">
        <v>53</v>
      </c>
      <c r="K8" t="str">
        <f>IF(B8="","",COUNTA($B$8:B8))</f>
        <v/>
      </c>
      <c r="L8" t="str">
        <f t="shared" ref="L8:L17" si="0">IF(B8="","",IF(ISNUMBER($D$21),IF(K8&lt;=$D$21,"ja","nein"),"nein"))</f>
        <v/>
      </c>
    </row>
    <row r="9" spans="1:12" ht="15.75" x14ac:dyDescent="0.25">
      <c r="A9" s="13" t="s">
        <v>10</v>
      </c>
      <c r="B9" s="96"/>
      <c r="C9" s="96"/>
      <c r="D9" s="96"/>
      <c r="E9" s="96"/>
      <c r="G9" t="s">
        <v>176</v>
      </c>
      <c r="K9" t="str">
        <f>IF(B9="","",COUNTA($B$8:B9))</f>
        <v/>
      </c>
      <c r="L9" t="str">
        <f t="shared" si="0"/>
        <v/>
      </c>
    </row>
    <row r="10" spans="1:12" ht="15.75" x14ac:dyDescent="0.25">
      <c r="A10" s="13" t="s">
        <v>11</v>
      </c>
      <c r="B10" s="96"/>
      <c r="C10" s="96"/>
      <c r="D10" s="96"/>
      <c r="E10" s="96"/>
      <c r="G10" t="s">
        <v>177</v>
      </c>
      <c r="K10" t="str">
        <f>IF(B10="","",COUNTA($B$8:B10))</f>
        <v/>
      </c>
      <c r="L10" t="str">
        <f t="shared" si="0"/>
        <v/>
      </c>
    </row>
    <row r="11" spans="1:12" ht="15.75" x14ac:dyDescent="0.25">
      <c r="A11" s="13" t="s">
        <v>12</v>
      </c>
      <c r="B11" s="96"/>
      <c r="C11" s="96"/>
      <c r="D11" s="96"/>
      <c r="E11" s="96"/>
      <c r="G11" t="s">
        <v>54</v>
      </c>
      <c r="K11" t="str">
        <f>IF(B11="","",COUNTA($B$8:B11))</f>
        <v/>
      </c>
      <c r="L11" t="str">
        <f t="shared" si="0"/>
        <v/>
      </c>
    </row>
    <row r="12" spans="1:12" ht="15.75" x14ac:dyDescent="0.25">
      <c r="A12" s="13" t="s">
        <v>13</v>
      </c>
      <c r="B12" s="96"/>
      <c r="C12" s="96"/>
      <c r="D12" s="96"/>
      <c r="E12" s="96"/>
      <c r="G12" t="s">
        <v>55</v>
      </c>
      <c r="K12" t="str">
        <f>IF(B12="","",COUNTA($B$8:B12))</f>
        <v/>
      </c>
      <c r="L12" t="str">
        <f t="shared" si="0"/>
        <v/>
      </c>
    </row>
    <row r="13" spans="1:12" ht="15.75" x14ac:dyDescent="0.25">
      <c r="A13" s="13" t="s">
        <v>14</v>
      </c>
      <c r="B13" s="96"/>
      <c r="C13" s="96"/>
      <c r="D13" s="96"/>
      <c r="E13" s="96"/>
      <c r="G13" t="s">
        <v>219</v>
      </c>
      <c r="K13" t="str">
        <f>IF(B13="","",COUNTA($B$8:B13))</f>
        <v/>
      </c>
      <c r="L13" t="str">
        <f t="shared" si="0"/>
        <v/>
      </c>
    </row>
    <row r="14" spans="1:12" ht="15.75" x14ac:dyDescent="0.25">
      <c r="A14" s="13" t="s">
        <v>15</v>
      </c>
      <c r="B14" s="96"/>
      <c r="C14" s="96"/>
      <c r="D14" s="96"/>
      <c r="E14" s="96"/>
      <c r="G14" t="s">
        <v>220</v>
      </c>
      <c r="K14" t="str">
        <f>IF(B14="","",COUNTA($B$8:B14))</f>
        <v/>
      </c>
      <c r="L14" t="str">
        <f t="shared" si="0"/>
        <v/>
      </c>
    </row>
    <row r="15" spans="1:12" ht="15.75" x14ac:dyDescent="0.25">
      <c r="A15" s="13" t="s">
        <v>16</v>
      </c>
      <c r="B15" s="96"/>
      <c r="C15" s="96"/>
      <c r="D15" s="96"/>
      <c r="E15" s="96"/>
      <c r="G15" t="s">
        <v>221</v>
      </c>
      <c r="K15" t="str">
        <f>IF(B15="","",COUNTA($B$8:B15))</f>
        <v/>
      </c>
      <c r="L15" t="str">
        <f t="shared" si="0"/>
        <v/>
      </c>
    </row>
    <row r="16" spans="1:12" ht="15.75" x14ac:dyDescent="0.25">
      <c r="A16" s="13" t="s">
        <v>17</v>
      </c>
      <c r="B16" s="96"/>
      <c r="C16" s="96"/>
      <c r="D16" s="96"/>
      <c r="E16" s="96"/>
      <c r="G16" t="s">
        <v>56</v>
      </c>
      <c r="K16" t="str">
        <f>IF(B16="","",COUNTA($B$8:B16))</f>
        <v/>
      </c>
      <c r="L16" t="str">
        <f t="shared" si="0"/>
        <v/>
      </c>
    </row>
    <row r="17" spans="1:12" ht="15.75" x14ac:dyDescent="0.25">
      <c r="A17" s="13" t="s">
        <v>18</v>
      </c>
      <c r="B17" s="96"/>
      <c r="C17" s="96"/>
      <c r="D17" s="96"/>
      <c r="E17" s="96"/>
      <c r="K17" t="str">
        <f>IF(B17="","",COUNTA($B$8:B17))</f>
        <v/>
      </c>
      <c r="L17" t="str">
        <f t="shared" si="0"/>
        <v/>
      </c>
    </row>
    <row r="18" spans="1:12" ht="15.75" x14ac:dyDescent="0.25">
      <c r="A18" s="13" t="s">
        <v>19</v>
      </c>
      <c r="B18" s="96"/>
      <c r="C18" s="96"/>
      <c r="D18" s="96"/>
      <c r="E18" s="96"/>
    </row>
    <row r="19" spans="1:12" ht="15.75" x14ac:dyDescent="0.25">
      <c r="A19" s="13" t="s">
        <v>20</v>
      </c>
      <c r="B19" s="96"/>
      <c r="C19" s="96"/>
      <c r="D19" s="96"/>
      <c r="E19" s="96"/>
      <c r="F19" s="163"/>
      <c r="G19" t="s">
        <v>9</v>
      </c>
    </row>
    <row r="20" spans="1:12" ht="15.75" customHeight="1" x14ac:dyDescent="0.25">
      <c r="A20" s="13" t="s">
        <v>21</v>
      </c>
      <c r="B20" s="96"/>
      <c r="C20" s="96"/>
      <c r="D20" s="96"/>
      <c r="E20" s="96"/>
      <c r="F20" s="163"/>
      <c r="G20" t="s">
        <v>303</v>
      </c>
    </row>
    <row r="21" spans="1:12" ht="15.75" x14ac:dyDescent="0.25">
      <c r="A21" s="13" t="s">
        <v>22</v>
      </c>
      <c r="B21" s="96"/>
      <c r="C21" s="96"/>
      <c r="D21" s="96"/>
      <c r="E21" s="96"/>
      <c r="F21" s="163"/>
      <c r="G21" t="s">
        <v>57</v>
      </c>
    </row>
    <row r="22" spans="1:12" ht="15.75" x14ac:dyDescent="0.25">
      <c r="A22" s="13" t="s">
        <v>23</v>
      </c>
      <c r="B22" s="96"/>
      <c r="C22" s="96"/>
      <c r="D22" s="96"/>
      <c r="E22" s="96"/>
      <c r="G22" t="s">
        <v>58</v>
      </c>
    </row>
    <row r="23" spans="1:12" ht="15.75" x14ac:dyDescent="0.25">
      <c r="B23" s="26"/>
      <c r="G23" t="s">
        <v>598</v>
      </c>
    </row>
    <row r="24" spans="1:12" ht="15.75" x14ac:dyDescent="0.25">
      <c r="B24" s="26"/>
      <c r="D24" s="101"/>
    </row>
    <row r="25" spans="1:12" x14ac:dyDescent="0.25">
      <c r="G25" t="s">
        <v>46</v>
      </c>
    </row>
    <row r="26" spans="1:12" x14ac:dyDescent="0.25">
      <c r="G26" t="s">
        <v>47</v>
      </c>
    </row>
  </sheetData>
  <sheetProtection algorithmName="SHA-512" hashValue="64V8vjuCnWjwHB/ifbFAdO/ZGQaXb3K6ntegRb0M8Xe3aer2A5Y+PdvmJ6DPjHkkVHvIuqA0Ykk745yBSwOmvA==" saltValue="86LfKAefcozjQosNpn8MDw==" spinCount="100000" sheet="1" selectLockedCells="1"/>
  <mergeCells count="1">
    <mergeCell ref="F19:F21"/>
  </mergeCells>
  <phoneticPr fontId="9" type="noConversion"/>
  <dataValidations count="3">
    <dataValidation type="list" allowBlank="1" showInputMessage="1" showErrorMessage="1" sqref="E8:E22" xr:uid="{DAD94FC1-4A15-4B92-909B-CABE7DAC2A4F}">
      <formula1>$G$25:$G$26</formula1>
    </dataValidation>
    <dataValidation type="list" allowBlank="1" showInputMessage="1" showErrorMessage="1" sqref="C8:C22" xr:uid="{449C3488-7349-43DD-A25D-AA20BCA7EF66}">
      <formula1>$G$8:$G$16</formula1>
    </dataValidation>
    <dataValidation type="list" allowBlank="1" showInputMessage="1" showErrorMessage="1" sqref="D8:D22" xr:uid="{A485A4FF-EA93-4AD6-982A-3CBB5F4CE9A1}">
      <formula1>$G$20:$G$23</formula1>
    </dataValidation>
  </dataValidations>
  <pageMargins left="0.70866141732283461" right="0.70866141732283461" top="0.74803149606299213" bottom="0.74803149606299213" header="0.31496062992125984" footer="0.31496062992125984"/>
  <pageSetup paperSize="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B0468-C1CA-418B-A214-F44345480838}">
  <dimension ref="A1:XFC92"/>
  <sheetViews>
    <sheetView showGridLines="0" showWhiteSpace="0" view="pageLayout" zoomScale="120" zoomScaleNormal="100" zoomScalePageLayoutView="120" workbookViewId="0">
      <selection activeCell="B24" sqref="B24"/>
    </sheetView>
  </sheetViews>
  <sheetFormatPr baseColWidth="10" defaultColWidth="9.140625" defaultRowHeight="15" x14ac:dyDescent="0.25"/>
  <cols>
    <col min="1" max="1" width="62" customWidth="1"/>
    <col min="2" max="2" width="22" customWidth="1"/>
    <col min="3" max="5" width="0" hidden="1" customWidth="1"/>
  </cols>
  <sheetData>
    <row r="1" spans="1:2" x14ac:dyDescent="0.25">
      <c r="A1" s="3" t="s">
        <v>540</v>
      </c>
    </row>
    <row r="2" spans="1:2" x14ac:dyDescent="0.25">
      <c r="A2" s="3" t="str">
        <f>IF(Deckblatt!$A$11&gt;0,Deckblatt!$A$11,"")</f>
        <v/>
      </c>
    </row>
    <row r="3" spans="1:2" x14ac:dyDescent="0.25">
      <c r="A3" s="3" t="str">
        <f>IF('Angaben zum Angebot'!$A$7&gt;0,'Angaben zum Angebot'!$A$7,"")</f>
        <v/>
      </c>
    </row>
    <row r="6" spans="1:2" ht="19.5" x14ac:dyDescent="0.25">
      <c r="A6" s="4" t="s">
        <v>38</v>
      </c>
    </row>
    <row r="7" spans="1:2" ht="15" customHeight="1" x14ac:dyDescent="0.25">
      <c r="A7" s="164" t="s">
        <v>60</v>
      </c>
      <c r="B7" s="164"/>
    </row>
    <row r="8" spans="1:2" ht="19.5" customHeight="1" x14ac:dyDescent="0.25">
      <c r="A8" s="164"/>
      <c r="B8" s="164"/>
    </row>
    <row r="10" spans="1:2" ht="18" x14ac:dyDescent="0.25">
      <c r="A10" s="36" t="s">
        <v>31</v>
      </c>
    </row>
    <row r="11" spans="1:2" ht="15.75" thickBot="1" x14ac:dyDescent="0.3">
      <c r="A11" s="22" t="s">
        <v>34</v>
      </c>
      <c r="B11" s="22" t="s">
        <v>37</v>
      </c>
    </row>
    <row r="12" spans="1:2" x14ac:dyDescent="0.25">
      <c r="A12" s="165" t="s">
        <v>32</v>
      </c>
      <c r="B12" s="166"/>
    </row>
    <row r="13" spans="1:2" x14ac:dyDescent="0.25">
      <c r="A13" s="102"/>
      <c r="B13" s="103"/>
    </row>
    <row r="14" spans="1:2" x14ac:dyDescent="0.25">
      <c r="A14" s="104"/>
      <c r="B14" s="103"/>
    </row>
    <row r="15" spans="1:2" x14ac:dyDescent="0.25">
      <c r="A15" s="104"/>
      <c r="B15" s="103"/>
    </row>
    <row r="16" spans="1:2" x14ac:dyDescent="0.25">
      <c r="A16" s="104"/>
      <c r="B16" s="103"/>
    </row>
    <row r="17" spans="1:2" ht="15.75" thickBot="1" x14ac:dyDescent="0.3">
      <c r="A17" s="19" t="s">
        <v>59</v>
      </c>
      <c r="B17" s="20">
        <f>SUM(B13:B16)</f>
        <v>0</v>
      </c>
    </row>
    <row r="18" spans="1:2" x14ac:dyDescent="0.25">
      <c r="A18" s="165" t="s">
        <v>35</v>
      </c>
      <c r="B18" s="166"/>
    </row>
    <row r="19" spans="1:2" x14ac:dyDescent="0.25">
      <c r="A19" s="104"/>
      <c r="B19" s="103"/>
    </row>
    <row r="20" spans="1:2" x14ac:dyDescent="0.25">
      <c r="A20" s="104"/>
      <c r="B20" s="103"/>
    </row>
    <row r="21" spans="1:2" x14ac:dyDescent="0.25">
      <c r="A21" s="104"/>
      <c r="B21" s="103"/>
    </row>
    <row r="22" spans="1:2" ht="15.75" thickBot="1" x14ac:dyDescent="0.3">
      <c r="A22" s="19" t="s">
        <v>59</v>
      </c>
      <c r="B22" s="20">
        <f>SUM(B19:B21)</f>
        <v>0</v>
      </c>
    </row>
    <row r="23" spans="1:2" x14ac:dyDescent="0.25">
      <c r="A23" s="165" t="s">
        <v>33</v>
      </c>
      <c r="B23" s="166"/>
    </row>
    <row r="24" spans="1:2" x14ac:dyDescent="0.25">
      <c r="A24" s="104"/>
      <c r="B24" s="103"/>
    </row>
    <row r="25" spans="1:2" x14ac:dyDescent="0.25">
      <c r="A25" s="104"/>
      <c r="B25" s="103"/>
    </row>
    <row r="26" spans="1:2" x14ac:dyDescent="0.25">
      <c r="A26" s="104"/>
      <c r="B26" s="103"/>
    </row>
    <row r="27" spans="1:2" ht="15.75" thickBot="1" x14ac:dyDescent="0.3">
      <c r="A27" s="19" t="s">
        <v>59</v>
      </c>
      <c r="B27" s="20">
        <f>SUM(B24:B26)</f>
        <v>0</v>
      </c>
    </row>
    <row r="28" spans="1:2" x14ac:dyDescent="0.25">
      <c r="A28" s="21" t="s">
        <v>36</v>
      </c>
      <c r="B28" s="24">
        <f>SUM(B17+B22+B27)</f>
        <v>0</v>
      </c>
    </row>
    <row r="29" spans="1:2" x14ac:dyDescent="0.25">
      <c r="A29" s="9"/>
    </row>
    <row r="30" spans="1:2" ht="18.75" x14ac:dyDescent="0.3">
      <c r="A30" s="7" t="s">
        <v>40</v>
      </c>
    </row>
    <row r="31" spans="1:2" ht="15.75" thickBot="1" x14ac:dyDescent="0.3">
      <c r="A31" s="23" t="s">
        <v>34</v>
      </c>
      <c r="B31" s="23" t="s">
        <v>37</v>
      </c>
    </row>
    <row r="32" spans="1:2" x14ac:dyDescent="0.25">
      <c r="A32" s="165" t="s">
        <v>576</v>
      </c>
      <c r="B32" s="166"/>
    </row>
    <row r="33" spans="1:2" x14ac:dyDescent="0.25">
      <c r="A33" s="104"/>
      <c r="B33" s="103"/>
    </row>
    <row r="34" spans="1:2" x14ac:dyDescent="0.25">
      <c r="A34" s="104"/>
      <c r="B34" s="103"/>
    </row>
    <row r="35" spans="1:2" x14ac:dyDescent="0.25">
      <c r="A35" s="104"/>
      <c r="B35" s="103"/>
    </row>
    <row r="36" spans="1:2" ht="15.75" thickBot="1" x14ac:dyDescent="0.3">
      <c r="A36" s="19" t="s">
        <v>59</v>
      </c>
      <c r="B36" s="18">
        <f>SUM(B33:B35)</f>
        <v>0</v>
      </c>
    </row>
    <row r="37" spans="1:2" x14ac:dyDescent="0.25">
      <c r="A37" s="165" t="s">
        <v>577</v>
      </c>
      <c r="B37" s="166"/>
    </row>
    <row r="38" spans="1:2" x14ac:dyDescent="0.25">
      <c r="A38" s="104"/>
      <c r="B38" s="103"/>
    </row>
    <row r="39" spans="1:2" x14ac:dyDescent="0.25">
      <c r="A39" s="104"/>
      <c r="B39" s="103"/>
    </row>
    <row r="40" spans="1:2" x14ac:dyDescent="0.25">
      <c r="A40" s="104"/>
      <c r="B40" s="103"/>
    </row>
    <row r="41" spans="1:2" ht="15.75" thickBot="1" x14ac:dyDescent="0.3">
      <c r="A41" s="19" t="s">
        <v>59</v>
      </c>
      <c r="B41" s="18">
        <f>SUM(B38:B40)</f>
        <v>0</v>
      </c>
    </row>
    <row r="42" spans="1:2" x14ac:dyDescent="0.25">
      <c r="A42" s="165" t="s">
        <v>578</v>
      </c>
      <c r="B42" s="166"/>
    </row>
    <row r="43" spans="1:2" x14ac:dyDescent="0.25">
      <c r="A43" s="104"/>
      <c r="B43" s="103"/>
    </row>
    <row r="44" spans="1:2" x14ac:dyDescent="0.25">
      <c r="A44" s="104"/>
      <c r="B44" s="103"/>
    </row>
    <row r="45" spans="1:2" x14ac:dyDescent="0.25">
      <c r="A45" s="104"/>
      <c r="B45" s="103"/>
    </row>
    <row r="46" spans="1:2" ht="15.75" thickBot="1" x14ac:dyDescent="0.3">
      <c r="A46" s="19" t="s">
        <v>59</v>
      </c>
      <c r="B46" s="18">
        <f>SUM(B43:B45)</f>
        <v>0</v>
      </c>
    </row>
    <row r="47" spans="1:2" x14ac:dyDescent="0.25">
      <c r="B47" s="8"/>
    </row>
    <row r="48" spans="1:2" x14ac:dyDescent="0.25">
      <c r="B48" s="8"/>
    </row>
    <row r="49" spans="1:1023 1025:2047 2049:3071 3073:4095 4097:5119 5121:6143 6145:7167 7169:8191 8193:9215 9217:10239 10241:11263 11265:12287 12289:13311 13313:14335 14337:15359 15361:16383" x14ac:dyDescent="0.25">
      <c r="B49" s="8"/>
    </row>
    <row r="50" spans="1:1023 1025:2047 2049:3071 3073:4095 4097:5119 5121:6143 6145:7167 7169:8191 8193:9215 9217:10239 10241:11263 11265:12287 12289:13311 13313:14335 14337:15359 15361:16383" x14ac:dyDescent="0.25">
      <c r="A50" s="3" t="s">
        <v>540</v>
      </c>
      <c r="C50" s="3"/>
      <c r="E50" s="3"/>
      <c r="G50" s="3"/>
      <c r="I50" s="3"/>
      <c r="K50" s="3"/>
      <c r="M50" s="3"/>
      <c r="O50" s="3"/>
      <c r="Q50" s="3"/>
      <c r="S50" s="3"/>
      <c r="U50" s="3"/>
      <c r="W50" s="3"/>
      <c r="Y50" s="3"/>
      <c r="AA50" s="3"/>
      <c r="AC50" s="3"/>
      <c r="AE50" s="3"/>
      <c r="AG50" s="3"/>
      <c r="AI50" s="3"/>
      <c r="AK50" s="3"/>
      <c r="AM50" s="3"/>
      <c r="AO50" s="3"/>
      <c r="AQ50" s="3"/>
      <c r="AS50" s="3"/>
      <c r="AU50" s="3"/>
      <c r="AW50" s="3"/>
      <c r="AY50" s="3"/>
      <c r="BA50" s="3"/>
      <c r="BC50" s="3"/>
      <c r="BE50" s="3"/>
      <c r="BG50" s="3"/>
      <c r="BI50" s="3"/>
      <c r="BK50" s="3"/>
      <c r="BM50" s="3"/>
      <c r="BO50" s="3"/>
      <c r="BQ50" s="3"/>
      <c r="BS50" s="3"/>
      <c r="BU50" s="3"/>
      <c r="BW50" s="3"/>
      <c r="BY50" s="3"/>
      <c r="CA50" s="3"/>
      <c r="CC50" s="3"/>
      <c r="CE50" s="3"/>
      <c r="CG50" s="3"/>
      <c r="CI50" s="3"/>
      <c r="CK50" s="3"/>
      <c r="CM50" s="3"/>
      <c r="CO50" s="3"/>
      <c r="CQ50" s="3"/>
      <c r="CS50" s="3"/>
      <c r="CU50" s="3"/>
      <c r="CW50" s="3"/>
      <c r="CY50" s="3"/>
      <c r="DA50" s="3"/>
      <c r="DC50" s="3"/>
      <c r="DE50" s="3"/>
      <c r="DG50" s="3"/>
      <c r="DI50" s="3"/>
      <c r="DK50" s="3"/>
      <c r="DM50" s="3"/>
      <c r="DO50" s="3"/>
      <c r="DQ50" s="3"/>
      <c r="DS50" s="3"/>
      <c r="DU50" s="3"/>
      <c r="DW50" s="3"/>
      <c r="DY50" s="3"/>
      <c r="EA50" s="3"/>
      <c r="EC50" s="3"/>
      <c r="EE50" s="3"/>
      <c r="EG50" s="3"/>
      <c r="EI50" s="3"/>
      <c r="EK50" s="3"/>
      <c r="EM50" s="3"/>
      <c r="EO50" s="3"/>
      <c r="EQ50" s="3"/>
      <c r="ES50" s="3"/>
      <c r="EU50" s="3"/>
      <c r="EW50" s="3"/>
      <c r="EY50" s="3"/>
      <c r="FA50" s="3"/>
      <c r="FC50" s="3"/>
      <c r="FE50" s="3"/>
      <c r="FG50" s="3"/>
      <c r="FI50" s="3"/>
      <c r="FK50" s="3"/>
      <c r="FM50" s="3"/>
      <c r="FO50" s="3"/>
      <c r="FQ50" s="3"/>
      <c r="FS50" s="3"/>
      <c r="FU50" s="3"/>
      <c r="FW50" s="3"/>
      <c r="FY50" s="3"/>
      <c r="GA50" s="3"/>
      <c r="GC50" s="3"/>
      <c r="GE50" s="3"/>
      <c r="GG50" s="3"/>
      <c r="GI50" s="3"/>
      <c r="GK50" s="3"/>
      <c r="GM50" s="3"/>
      <c r="GO50" s="3"/>
      <c r="GQ50" s="3"/>
      <c r="GS50" s="3"/>
      <c r="GU50" s="3"/>
      <c r="GW50" s="3"/>
      <c r="GY50" s="3"/>
      <c r="HA50" s="3"/>
      <c r="HC50" s="3"/>
      <c r="HE50" s="3"/>
      <c r="HG50" s="3"/>
      <c r="HI50" s="3"/>
      <c r="HK50" s="3"/>
      <c r="HM50" s="3"/>
      <c r="HO50" s="3"/>
      <c r="HQ50" s="3"/>
      <c r="HS50" s="3"/>
      <c r="HU50" s="3"/>
      <c r="HW50" s="3"/>
      <c r="HY50" s="3"/>
      <c r="IA50" s="3"/>
      <c r="IC50" s="3"/>
      <c r="IE50" s="3"/>
      <c r="IG50" s="3"/>
      <c r="II50" s="3"/>
      <c r="IK50" s="3"/>
      <c r="IM50" s="3"/>
      <c r="IO50" s="3"/>
      <c r="IQ50" s="3"/>
      <c r="IS50" s="3"/>
      <c r="IU50" s="3"/>
      <c r="IW50" s="3"/>
      <c r="IY50" s="3"/>
      <c r="JA50" s="3"/>
      <c r="JC50" s="3"/>
      <c r="JE50" s="3"/>
      <c r="JG50" s="3"/>
      <c r="JI50" s="3"/>
      <c r="JK50" s="3"/>
      <c r="JM50" s="3"/>
      <c r="JO50" s="3"/>
      <c r="JQ50" s="3"/>
      <c r="JS50" s="3"/>
      <c r="JU50" s="3"/>
      <c r="JW50" s="3"/>
      <c r="JY50" s="3"/>
      <c r="KA50" s="3"/>
      <c r="KC50" s="3"/>
      <c r="KE50" s="3"/>
      <c r="KG50" s="3"/>
      <c r="KI50" s="3"/>
      <c r="KK50" s="3"/>
      <c r="KM50" s="3"/>
      <c r="KO50" s="3"/>
      <c r="KQ50" s="3"/>
      <c r="KS50" s="3"/>
      <c r="KU50" s="3"/>
      <c r="KW50" s="3"/>
      <c r="KY50" s="3"/>
      <c r="LA50" s="3"/>
      <c r="LC50" s="3"/>
      <c r="LE50" s="3"/>
      <c r="LG50" s="3"/>
      <c r="LI50" s="3"/>
      <c r="LK50" s="3"/>
      <c r="LM50" s="3"/>
      <c r="LO50" s="3"/>
      <c r="LQ50" s="3"/>
      <c r="LS50" s="3"/>
      <c r="LU50" s="3"/>
      <c r="LW50" s="3"/>
      <c r="LY50" s="3"/>
      <c r="MA50" s="3"/>
      <c r="MC50" s="3"/>
      <c r="ME50" s="3"/>
      <c r="MG50" s="3"/>
      <c r="MI50" s="3"/>
      <c r="MK50" s="3"/>
      <c r="MM50" s="3"/>
      <c r="MO50" s="3"/>
      <c r="MQ50" s="3"/>
      <c r="MS50" s="3"/>
      <c r="MU50" s="3"/>
      <c r="MW50" s="3"/>
      <c r="MY50" s="3"/>
      <c r="NA50" s="3"/>
      <c r="NC50" s="3"/>
      <c r="NE50" s="3"/>
      <c r="NG50" s="3"/>
      <c r="NI50" s="3"/>
      <c r="NK50" s="3"/>
      <c r="NM50" s="3"/>
      <c r="NO50" s="3"/>
      <c r="NQ50" s="3"/>
      <c r="NS50" s="3"/>
      <c r="NU50" s="3"/>
      <c r="NW50" s="3"/>
      <c r="NY50" s="3"/>
      <c r="OA50" s="3"/>
      <c r="OC50" s="3"/>
      <c r="OE50" s="3"/>
      <c r="OG50" s="3"/>
      <c r="OI50" s="3"/>
      <c r="OK50" s="3"/>
      <c r="OM50" s="3"/>
      <c r="OO50" s="3"/>
      <c r="OQ50" s="3"/>
      <c r="OS50" s="3"/>
      <c r="OU50" s="3"/>
      <c r="OW50" s="3"/>
      <c r="OY50" s="3"/>
      <c r="PA50" s="3"/>
      <c r="PC50" s="3"/>
      <c r="PE50" s="3"/>
      <c r="PG50" s="3"/>
      <c r="PI50" s="3"/>
      <c r="PK50" s="3"/>
      <c r="PM50" s="3"/>
      <c r="PO50" s="3"/>
      <c r="PQ50" s="3"/>
      <c r="PS50" s="3"/>
      <c r="PU50" s="3"/>
      <c r="PW50" s="3"/>
      <c r="PY50" s="3"/>
      <c r="QA50" s="3"/>
      <c r="QC50" s="3"/>
      <c r="QE50" s="3"/>
      <c r="QG50" s="3"/>
      <c r="QI50" s="3"/>
      <c r="QK50" s="3"/>
      <c r="QM50" s="3"/>
      <c r="QO50" s="3"/>
      <c r="QQ50" s="3"/>
      <c r="QS50" s="3"/>
      <c r="QU50" s="3"/>
      <c r="QW50" s="3"/>
      <c r="QY50" s="3"/>
      <c r="RA50" s="3"/>
      <c r="RC50" s="3"/>
      <c r="RE50" s="3"/>
      <c r="RG50" s="3"/>
      <c r="RI50" s="3"/>
      <c r="RK50" s="3"/>
      <c r="RM50" s="3"/>
      <c r="RO50" s="3"/>
      <c r="RQ50" s="3"/>
      <c r="RS50" s="3"/>
      <c r="RU50" s="3"/>
      <c r="RW50" s="3"/>
      <c r="RY50" s="3"/>
      <c r="SA50" s="3"/>
      <c r="SC50" s="3"/>
      <c r="SE50" s="3"/>
      <c r="SG50" s="3"/>
      <c r="SI50" s="3"/>
      <c r="SK50" s="3"/>
      <c r="SM50" s="3"/>
      <c r="SO50" s="3"/>
      <c r="SQ50" s="3"/>
      <c r="SS50" s="3"/>
      <c r="SU50" s="3"/>
      <c r="SW50" s="3"/>
      <c r="SY50" s="3"/>
      <c r="TA50" s="3"/>
      <c r="TC50" s="3"/>
      <c r="TE50" s="3"/>
      <c r="TG50" s="3"/>
      <c r="TI50" s="3"/>
      <c r="TK50" s="3"/>
      <c r="TM50" s="3"/>
      <c r="TO50" s="3"/>
      <c r="TQ50" s="3"/>
      <c r="TS50" s="3"/>
      <c r="TU50" s="3"/>
      <c r="TW50" s="3"/>
      <c r="TY50" s="3"/>
      <c r="UA50" s="3"/>
      <c r="UC50" s="3"/>
      <c r="UE50" s="3"/>
      <c r="UG50" s="3"/>
      <c r="UI50" s="3"/>
      <c r="UK50" s="3"/>
      <c r="UM50" s="3"/>
      <c r="UO50" s="3"/>
      <c r="UQ50" s="3"/>
      <c r="US50" s="3"/>
      <c r="UU50" s="3"/>
      <c r="UW50" s="3"/>
      <c r="UY50" s="3"/>
      <c r="VA50" s="3"/>
      <c r="VC50" s="3"/>
      <c r="VE50" s="3"/>
      <c r="VG50" s="3"/>
      <c r="VI50" s="3"/>
      <c r="VK50" s="3"/>
      <c r="VM50" s="3"/>
      <c r="VO50" s="3"/>
      <c r="VQ50" s="3"/>
      <c r="VS50" s="3"/>
      <c r="VU50" s="3"/>
      <c r="VW50" s="3"/>
      <c r="VY50" s="3"/>
      <c r="WA50" s="3"/>
      <c r="WC50" s="3"/>
      <c r="WE50" s="3"/>
      <c r="WG50" s="3"/>
      <c r="WI50" s="3"/>
      <c r="WK50" s="3"/>
      <c r="WM50" s="3"/>
      <c r="WO50" s="3"/>
      <c r="WQ50" s="3"/>
      <c r="WS50" s="3"/>
      <c r="WU50" s="3"/>
      <c r="WW50" s="3"/>
      <c r="WY50" s="3"/>
      <c r="XA50" s="3"/>
      <c r="XC50" s="3"/>
      <c r="XE50" s="3"/>
      <c r="XG50" s="3"/>
      <c r="XI50" s="3"/>
      <c r="XK50" s="3"/>
      <c r="XM50" s="3"/>
      <c r="XO50" s="3"/>
      <c r="XQ50" s="3"/>
      <c r="XS50" s="3"/>
      <c r="XU50" s="3"/>
      <c r="XW50" s="3"/>
      <c r="XY50" s="3"/>
      <c r="YA50" s="3"/>
      <c r="YC50" s="3"/>
      <c r="YE50" s="3"/>
      <c r="YG50" s="3"/>
      <c r="YI50" s="3"/>
      <c r="YK50" s="3"/>
      <c r="YM50" s="3"/>
      <c r="YO50" s="3"/>
      <c r="YQ50" s="3"/>
      <c r="YS50" s="3"/>
      <c r="YU50" s="3"/>
      <c r="YW50" s="3"/>
      <c r="YY50" s="3"/>
      <c r="ZA50" s="3"/>
      <c r="ZC50" s="3"/>
      <c r="ZE50" s="3"/>
      <c r="ZG50" s="3"/>
      <c r="ZI50" s="3"/>
      <c r="ZK50" s="3"/>
      <c r="ZM50" s="3"/>
      <c r="ZO50" s="3"/>
      <c r="ZQ50" s="3"/>
      <c r="ZS50" s="3"/>
      <c r="ZU50" s="3"/>
      <c r="ZW50" s="3"/>
      <c r="ZY50" s="3"/>
      <c r="AAA50" s="3"/>
      <c r="AAC50" s="3"/>
      <c r="AAE50" s="3"/>
      <c r="AAG50" s="3"/>
      <c r="AAI50" s="3"/>
      <c r="AAK50" s="3"/>
      <c r="AAM50" s="3"/>
      <c r="AAO50" s="3"/>
      <c r="AAQ50" s="3"/>
      <c r="AAS50" s="3"/>
      <c r="AAU50" s="3"/>
      <c r="AAW50" s="3"/>
      <c r="AAY50" s="3"/>
      <c r="ABA50" s="3"/>
      <c r="ABC50" s="3"/>
      <c r="ABE50" s="3"/>
      <c r="ABG50" s="3"/>
      <c r="ABI50" s="3"/>
      <c r="ABK50" s="3"/>
      <c r="ABM50" s="3"/>
      <c r="ABO50" s="3"/>
      <c r="ABQ50" s="3"/>
      <c r="ABS50" s="3"/>
      <c r="ABU50" s="3"/>
      <c r="ABW50" s="3"/>
      <c r="ABY50" s="3"/>
      <c r="ACA50" s="3"/>
      <c r="ACC50" s="3"/>
      <c r="ACE50" s="3"/>
      <c r="ACG50" s="3"/>
      <c r="ACI50" s="3"/>
      <c r="ACK50" s="3"/>
      <c r="ACM50" s="3"/>
      <c r="ACO50" s="3"/>
      <c r="ACQ50" s="3"/>
      <c r="ACS50" s="3"/>
      <c r="ACU50" s="3"/>
      <c r="ACW50" s="3"/>
      <c r="ACY50" s="3"/>
      <c r="ADA50" s="3"/>
      <c r="ADC50" s="3"/>
      <c r="ADE50" s="3"/>
      <c r="ADG50" s="3"/>
      <c r="ADI50" s="3"/>
      <c r="ADK50" s="3"/>
      <c r="ADM50" s="3"/>
      <c r="ADO50" s="3"/>
      <c r="ADQ50" s="3"/>
      <c r="ADS50" s="3"/>
      <c r="ADU50" s="3"/>
      <c r="ADW50" s="3"/>
      <c r="ADY50" s="3"/>
      <c r="AEA50" s="3"/>
      <c r="AEC50" s="3"/>
      <c r="AEE50" s="3"/>
      <c r="AEG50" s="3"/>
      <c r="AEI50" s="3"/>
      <c r="AEK50" s="3"/>
      <c r="AEM50" s="3"/>
      <c r="AEO50" s="3"/>
      <c r="AEQ50" s="3"/>
      <c r="AES50" s="3"/>
      <c r="AEU50" s="3"/>
      <c r="AEW50" s="3"/>
      <c r="AEY50" s="3"/>
      <c r="AFA50" s="3"/>
      <c r="AFC50" s="3"/>
      <c r="AFE50" s="3"/>
      <c r="AFG50" s="3"/>
      <c r="AFI50" s="3"/>
      <c r="AFK50" s="3"/>
      <c r="AFM50" s="3"/>
      <c r="AFO50" s="3"/>
      <c r="AFQ50" s="3"/>
      <c r="AFS50" s="3"/>
      <c r="AFU50" s="3"/>
      <c r="AFW50" s="3"/>
      <c r="AFY50" s="3"/>
      <c r="AGA50" s="3"/>
      <c r="AGC50" s="3"/>
      <c r="AGE50" s="3"/>
      <c r="AGG50" s="3"/>
      <c r="AGI50" s="3"/>
      <c r="AGK50" s="3"/>
      <c r="AGM50" s="3"/>
      <c r="AGO50" s="3"/>
      <c r="AGQ50" s="3"/>
      <c r="AGS50" s="3"/>
      <c r="AGU50" s="3"/>
      <c r="AGW50" s="3"/>
      <c r="AGY50" s="3"/>
      <c r="AHA50" s="3"/>
      <c r="AHC50" s="3"/>
      <c r="AHE50" s="3"/>
      <c r="AHG50" s="3"/>
      <c r="AHI50" s="3"/>
      <c r="AHK50" s="3"/>
      <c r="AHM50" s="3"/>
      <c r="AHO50" s="3"/>
      <c r="AHQ50" s="3"/>
      <c r="AHS50" s="3"/>
      <c r="AHU50" s="3"/>
      <c r="AHW50" s="3"/>
      <c r="AHY50" s="3"/>
      <c r="AIA50" s="3"/>
      <c r="AIC50" s="3"/>
      <c r="AIE50" s="3"/>
      <c r="AIG50" s="3"/>
      <c r="AII50" s="3"/>
      <c r="AIK50" s="3"/>
      <c r="AIM50" s="3"/>
      <c r="AIO50" s="3"/>
      <c r="AIQ50" s="3"/>
      <c r="AIS50" s="3"/>
      <c r="AIU50" s="3"/>
      <c r="AIW50" s="3"/>
      <c r="AIY50" s="3"/>
      <c r="AJA50" s="3"/>
      <c r="AJC50" s="3"/>
      <c r="AJE50" s="3"/>
      <c r="AJG50" s="3"/>
      <c r="AJI50" s="3"/>
      <c r="AJK50" s="3"/>
      <c r="AJM50" s="3"/>
      <c r="AJO50" s="3"/>
      <c r="AJQ50" s="3"/>
      <c r="AJS50" s="3"/>
      <c r="AJU50" s="3"/>
      <c r="AJW50" s="3"/>
      <c r="AJY50" s="3"/>
      <c r="AKA50" s="3"/>
      <c r="AKC50" s="3"/>
      <c r="AKE50" s="3"/>
      <c r="AKG50" s="3"/>
      <c r="AKI50" s="3"/>
      <c r="AKK50" s="3"/>
      <c r="AKM50" s="3"/>
      <c r="AKO50" s="3"/>
      <c r="AKQ50" s="3"/>
      <c r="AKS50" s="3"/>
      <c r="AKU50" s="3"/>
      <c r="AKW50" s="3"/>
      <c r="AKY50" s="3"/>
      <c r="ALA50" s="3"/>
      <c r="ALC50" s="3"/>
      <c r="ALE50" s="3"/>
      <c r="ALG50" s="3"/>
      <c r="ALI50" s="3"/>
      <c r="ALK50" s="3"/>
      <c r="ALM50" s="3"/>
      <c r="ALO50" s="3"/>
      <c r="ALQ50" s="3"/>
      <c r="ALS50" s="3"/>
      <c r="ALU50" s="3"/>
      <c r="ALW50" s="3"/>
      <c r="ALY50" s="3"/>
      <c r="AMA50" s="3"/>
      <c r="AMC50" s="3"/>
      <c r="AME50" s="3"/>
      <c r="AMG50" s="3"/>
      <c r="AMI50" s="3"/>
      <c r="AMK50" s="3"/>
      <c r="AMM50" s="3"/>
      <c r="AMO50" s="3"/>
      <c r="AMQ50" s="3"/>
      <c r="AMS50" s="3"/>
      <c r="AMU50" s="3"/>
      <c r="AMW50" s="3"/>
      <c r="AMY50" s="3"/>
      <c r="ANA50" s="3"/>
      <c r="ANC50" s="3"/>
      <c r="ANE50" s="3"/>
      <c r="ANG50" s="3"/>
      <c r="ANI50" s="3"/>
      <c r="ANK50" s="3"/>
      <c r="ANM50" s="3"/>
      <c r="ANO50" s="3"/>
      <c r="ANQ50" s="3"/>
      <c r="ANS50" s="3"/>
      <c r="ANU50" s="3"/>
      <c r="ANW50" s="3"/>
      <c r="ANY50" s="3"/>
      <c r="AOA50" s="3"/>
      <c r="AOC50" s="3"/>
      <c r="AOE50" s="3"/>
      <c r="AOG50" s="3"/>
      <c r="AOI50" s="3"/>
      <c r="AOK50" s="3"/>
      <c r="AOM50" s="3"/>
      <c r="AOO50" s="3"/>
      <c r="AOQ50" s="3"/>
      <c r="AOS50" s="3"/>
      <c r="AOU50" s="3"/>
      <c r="AOW50" s="3"/>
      <c r="AOY50" s="3"/>
      <c r="APA50" s="3"/>
      <c r="APC50" s="3"/>
      <c r="APE50" s="3"/>
      <c r="APG50" s="3"/>
      <c r="API50" s="3"/>
      <c r="APK50" s="3"/>
      <c r="APM50" s="3"/>
      <c r="APO50" s="3"/>
      <c r="APQ50" s="3"/>
      <c r="APS50" s="3"/>
      <c r="APU50" s="3"/>
      <c r="APW50" s="3"/>
      <c r="APY50" s="3"/>
      <c r="AQA50" s="3"/>
      <c r="AQC50" s="3"/>
      <c r="AQE50" s="3"/>
      <c r="AQG50" s="3"/>
      <c r="AQI50" s="3"/>
      <c r="AQK50" s="3"/>
      <c r="AQM50" s="3"/>
      <c r="AQO50" s="3"/>
      <c r="AQQ50" s="3"/>
      <c r="AQS50" s="3"/>
      <c r="AQU50" s="3"/>
      <c r="AQW50" s="3"/>
      <c r="AQY50" s="3"/>
      <c r="ARA50" s="3"/>
      <c r="ARC50" s="3"/>
      <c r="ARE50" s="3"/>
      <c r="ARG50" s="3"/>
      <c r="ARI50" s="3"/>
      <c r="ARK50" s="3"/>
      <c r="ARM50" s="3"/>
      <c r="ARO50" s="3"/>
      <c r="ARQ50" s="3"/>
      <c r="ARS50" s="3"/>
      <c r="ARU50" s="3"/>
      <c r="ARW50" s="3"/>
      <c r="ARY50" s="3"/>
      <c r="ASA50" s="3"/>
      <c r="ASC50" s="3"/>
      <c r="ASE50" s="3"/>
      <c r="ASG50" s="3"/>
      <c r="ASI50" s="3"/>
      <c r="ASK50" s="3"/>
      <c r="ASM50" s="3"/>
      <c r="ASO50" s="3"/>
      <c r="ASQ50" s="3"/>
      <c r="ASS50" s="3"/>
      <c r="ASU50" s="3"/>
      <c r="ASW50" s="3"/>
      <c r="ASY50" s="3"/>
      <c r="ATA50" s="3"/>
      <c r="ATC50" s="3"/>
      <c r="ATE50" s="3"/>
      <c r="ATG50" s="3"/>
      <c r="ATI50" s="3"/>
      <c r="ATK50" s="3"/>
      <c r="ATM50" s="3"/>
      <c r="ATO50" s="3"/>
      <c r="ATQ50" s="3"/>
      <c r="ATS50" s="3"/>
      <c r="ATU50" s="3"/>
      <c r="ATW50" s="3"/>
      <c r="ATY50" s="3"/>
      <c r="AUA50" s="3"/>
      <c r="AUC50" s="3"/>
      <c r="AUE50" s="3"/>
      <c r="AUG50" s="3"/>
      <c r="AUI50" s="3"/>
      <c r="AUK50" s="3"/>
      <c r="AUM50" s="3"/>
      <c r="AUO50" s="3"/>
      <c r="AUQ50" s="3"/>
      <c r="AUS50" s="3"/>
      <c r="AUU50" s="3"/>
      <c r="AUW50" s="3"/>
      <c r="AUY50" s="3"/>
      <c r="AVA50" s="3"/>
      <c r="AVC50" s="3"/>
      <c r="AVE50" s="3"/>
      <c r="AVG50" s="3"/>
      <c r="AVI50" s="3"/>
      <c r="AVK50" s="3"/>
      <c r="AVM50" s="3"/>
      <c r="AVO50" s="3"/>
      <c r="AVQ50" s="3"/>
      <c r="AVS50" s="3"/>
      <c r="AVU50" s="3"/>
      <c r="AVW50" s="3"/>
      <c r="AVY50" s="3"/>
      <c r="AWA50" s="3"/>
      <c r="AWC50" s="3"/>
      <c r="AWE50" s="3"/>
      <c r="AWG50" s="3"/>
      <c r="AWI50" s="3"/>
      <c r="AWK50" s="3"/>
      <c r="AWM50" s="3"/>
      <c r="AWO50" s="3"/>
      <c r="AWQ50" s="3"/>
      <c r="AWS50" s="3"/>
      <c r="AWU50" s="3"/>
      <c r="AWW50" s="3"/>
      <c r="AWY50" s="3"/>
      <c r="AXA50" s="3"/>
      <c r="AXC50" s="3"/>
      <c r="AXE50" s="3"/>
      <c r="AXG50" s="3"/>
      <c r="AXI50" s="3"/>
      <c r="AXK50" s="3"/>
      <c r="AXM50" s="3"/>
      <c r="AXO50" s="3"/>
      <c r="AXQ50" s="3"/>
      <c r="AXS50" s="3"/>
      <c r="AXU50" s="3"/>
      <c r="AXW50" s="3"/>
      <c r="AXY50" s="3"/>
      <c r="AYA50" s="3"/>
      <c r="AYC50" s="3"/>
      <c r="AYE50" s="3"/>
      <c r="AYG50" s="3"/>
      <c r="AYI50" s="3"/>
      <c r="AYK50" s="3"/>
      <c r="AYM50" s="3"/>
      <c r="AYO50" s="3"/>
      <c r="AYQ50" s="3"/>
      <c r="AYS50" s="3"/>
      <c r="AYU50" s="3"/>
      <c r="AYW50" s="3"/>
      <c r="AYY50" s="3"/>
      <c r="AZA50" s="3"/>
      <c r="AZC50" s="3"/>
      <c r="AZE50" s="3"/>
      <c r="AZG50" s="3"/>
      <c r="AZI50" s="3"/>
      <c r="AZK50" s="3"/>
      <c r="AZM50" s="3"/>
      <c r="AZO50" s="3"/>
      <c r="AZQ50" s="3"/>
      <c r="AZS50" s="3"/>
      <c r="AZU50" s="3"/>
      <c r="AZW50" s="3"/>
      <c r="AZY50" s="3"/>
      <c r="BAA50" s="3"/>
      <c r="BAC50" s="3"/>
      <c r="BAE50" s="3"/>
      <c r="BAG50" s="3"/>
      <c r="BAI50" s="3"/>
      <c r="BAK50" s="3"/>
      <c r="BAM50" s="3"/>
      <c r="BAO50" s="3"/>
      <c r="BAQ50" s="3"/>
      <c r="BAS50" s="3"/>
      <c r="BAU50" s="3"/>
      <c r="BAW50" s="3"/>
      <c r="BAY50" s="3"/>
      <c r="BBA50" s="3"/>
      <c r="BBC50" s="3"/>
      <c r="BBE50" s="3"/>
      <c r="BBG50" s="3"/>
      <c r="BBI50" s="3"/>
      <c r="BBK50" s="3"/>
      <c r="BBM50" s="3"/>
      <c r="BBO50" s="3"/>
      <c r="BBQ50" s="3"/>
      <c r="BBS50" s="3"/>
      <c r="BBU50" s="3"/>
      <c r="BBW50" s="3"/>
      <c r="BBY50" s="3"/>
      <c r="BCA50" s="3"/>
      <c r="BCC50" s="3"/>
      <c r="BCE50" s="3"/>
      <c r="BCG50" s="3"/>
      <c r="BCI50" s="3"/>
      <c r="BCK50" s="3"/>
      <c r="BCM50" s="3"/>
      <c r="BCO50" s="3"/>
      <c r="BCQ50" s="3"/>
      <c r="BCS50" s="3"/>
      <c r="BCU50" s="3"/>
      <c r="BCW50" s="3"/>
      <c r="BCY50" s="3"/>
      <c r="BDA50" s="3"/>
      <c r="BDC50" s="3"/>
      <c r="BDE50" s="3"/>
      <c r="BDG50" s="3"/>
      <c r="BDI50" s="3"/>
      <c r="BDK50" s="3"/>
      <c r="BDM50" s="3"/>
      <c r="BDO50" s="3"/>
      <c r="BDQ50" s="3"/>
      <c r="BDS50" s="3"/>
      <c r="BDU50" s="3"/>
      <c r="BDW50" s="3"/>
      <c r="BDY50" s="3"/>
      <c r="BEA50" s="3"/>
      <c r="BEC50" s="3"/>
      <c r="BEE50" s="3"/>
      <c r="BEG50" s="3"/>
      <c r="BEI50" s="3"/>
      <c r="BEK50" s="3"/>
      <c r="BEM50" s="3"/>
      <c r="BEO50" s="3"/>
      <c r="BEQ50" s="3"/>
      <c r="BES50" s="3"/>
      <c r="BEU50" s="3"/>
      <c r="BEW50" s="3"/>
      <c r="BEY50" s="3"/>
      <c r="BFA50" s="3"/>
      <c r="BFC50" s="3"/>
      <c r="BFE50" s="3"/>
      <c r="BFG50" s="3"/>
      <c r="BFI50" s="3"/>
      <c r="BFK50" s="3"/>
      <c r="BFM50" s="3"/>
      <c r="BFO50" s="3"/>
      <c r="BFQ50" s="3"/>
      <c r="BFS50" s="3"/>
      <c r="BFU50" s="3"/>
      <c r="BFW50" s="3"/>
      <c r="BFY50" s="3"/>
      <c r="BGA50" s="3"/>
      <c r="BGC50" s="3"/>
      <c r="BGE50" s="3"/>
      <c r="BGG50" s="3"/>
      <c r="BGI50" s="3"/>
      <c r="BGK50" s="3"/>
      <c r="BGM50" s="3"/>
      <c r="BGO50" s="3"/>
      <c r="BGQ50" s="3"/>
      <c r="BGS50" s="3"/>
      <c r="BGU50" s="3"/>
      <c r="BGW50" s="3"/>
      <c r="BGY50" s="3"/>
      <c r="BHA50" s="3"/>
      <c r="BHC50" s="3"/>
      <c r="BHE50" s="3"/>
      <c r="BHG50" s="3"/>
      <c r="BHI50" s="3"/>
      <c r="BHK50" s="3"/>
      <c r="BHM50" s="3"/>
      <c r="BHO50" s="3"/>
      <c r="BHQ50" s="3"/>
      <c r="BHS50" s="3"/>
      <c r="BHU50" s="3"/>
      <c r="BHW50" s="3"/>
      <c r="BHY50" s="3"/>
      <c r="BIA50" s="3"/>
      <c r="BIC50" s="3"/>
      <c r="BIE50" s="3"/>
      <c r="BIG50" s="3"/>
      <c r="BII50" s="3"/>
      <c r="BIK50" s="3"/>
      <c r="BIM50" s="3"/>
      <c r="BIO50" s="3"/>
      <c r="BIQ50" s="3"/>
      <c r="BIS50" s="3"/>
      <c r="BIU50" s="3"/>
      <c r="BIW50" s="3"/>
      <c r="BIY50" s="3"/>
      <c r="BJA50" s="3"/>
      <c r="BJC50" s="3"/>
      <c r="BJE50" s="3"/>
      <c r="BJG50" s="3"/>
      <c r="BJI50" s="3"/>
      <c r="BJK50" s="3"/>
      <c r="BJM50" s="3"/>
      <c r="BJO50" s="3"/>
      <c r="BJQ50" s="3"/>
      <c r="BJS50" s="3"/>
      <c r="BJU50" s="3"/>
      <c r="BJW50" s="3"/>
      <c r="BJY50" s="3"/>
      <c r="BKA50" s="3"/>
      <c r="BKC50" s="3"/>
      <c r="BKE50" s="3"/>
      <c r="BKG50" s="3"/>
      <c r="BKI50" s="3"/>
      <c r="BKK50" s="3"/>
      <c r="BKM50" s="3"/>
      <c r="BKO50" s="3"/>
      <c r="BKQ50" s="3"/>
      <c r="BKS50" s="3"/>
      <c r="BKU50" s="3"/>
      <c r="BKW50" s="3"/>
      <c r="BKY50" s="3"/>
      <c r="BLA50" s="3"/>
      <c r="BLC50" s="3"/>
      <c r="BLE50" s="3"/>
      <c r="BLG50" s="3"/>
      <c r="BLI50" s="3"/>
      <c r="BLK50" s="3"/>
      <c r="BLM50" s="3"/>
      <c r="BLO50" s="3"/>
      <c r="BLQ50" s="3"/>
      <c r="BLS50" s="3"/>
      <c r="BLU50" s="3"/>
      <c r="BLW50" s="3"/>
      <c r="BLY50" s="3"/>
      <c r="BMA50" s="3"/>
      <c r="BMC50" s="3"/>
      <c r="BME50" s="3"/>
      <c r="BMG50" s="3"/>
      <c r="BMI50" s="3"/>
      <c r="BMK50" s="3"/>
      <c r="BMM50" s="3"/>
      <c r="BMO50" s="3"/>
      <c r="BMQ50" s="3"/>
      <c r="BMS50" s="3"/>
      <c r="BMU50" s="3"/>
      <c r="BMW50" s="3"/>
      <c r="BMY50" s="3"/>
      <c r="BNA50" s="3"/>
      <c r="BNC50" s="3"/>
      <c r="BNE50" s="3"/>
      <c r="BNG50" s="3"/>
      <c r="BNI50" s="3"/>
      <c r="BNK50" s="3"/>
      <c r="BNM50" s="3"/>
      <c r="BNO50" s="3"/>
      <c r="BNQ50" s="3"/>
      <c r="BNS50" s="3"/>
      <c r="BNU50" s="3"/>
      <c r="BNW50" s="3"/>
      <c r="BNY50" s="3"/>
      <c r="BOA50" s="3"/>
      <c r="BOC50" s="3"/>
      <c r="BOE50" s="3"/>
      <c r="BOG50" s="3"/>
      <c r="BOI50" s="3"/>
      <c r="BOK50" s="3"/>
      <c r="BOM50" s="3"/>
      <c r="BOO50" s="3"/>
      <c r="BOQ50" s="3"/>
      <c r="BOS50" s="3"/>
      <c r="BOU50" s="3"/>
      <c r="BOW50" s="3"/>
      <c r="BOY50" s="3"/>
      <c r="BPA50" s="3"/>
      <c r="BPC50" s="3"/>
      <c r="BPE50" s="3"/>
      <c r="BPG50" s="3"/>
      <c r="BPI50" s="3"/>
      <c r="BPK50" s="3"/>
      <c r="BPM50" s="3"/>
      <c r="BPO50" s="3"/>
      <c r="BPQ50" s="3"/>
      <c r="BPS50" s="3"/>
      <c r="BPU50" s="3"/>
      <c r="BPW50" s="3"/>
      <c r="BPY50" s="3"/>
      <c r="BQA50" s="3"/>
      <c r="BQC50" s="3"/>
      <c r="BQE50" s="3"/>
      <c r="BQG50" s="3"/>
      <c r="BQI50" s="3"/>
      <c r="BQK50" s="3"/>
      <c r="BQM50" s="3"/>
      <c r="BQO50" s="3"/>
      <c r="BQQ50" s="3"/>
      <c r="BQS50" s="3"/>
      <c r="BQU50" s="3"/>
      <c r="BQW50" s="3"/>
      <c r="BQY50" s="3"/>
      <c r="BRA50" s="3"/>
      <c r="BRC50" s="3"/>
      <c r="BRE50" s="3"/>
      <c r="BRG50" s="3"/>
      <c r="BRI50" s="3"/>
      <c r="BRK50" s="3"/>
      <c r="BRM50" s="3"/>
      <c r="BRO50" s="3"/>
      <c r="BRQ50" s="3"/>
      <c r="BRS50" s="3"/>
      <c r="BRU50" s="3"/>
      <c r="BRW50" s="3"/>
      <c r="BRY50" s="3"/>
      <c r="BSA50" s="3"/>
      <c r="BSC50" s="3"/>
      <c r="BSE50" s="3"/>
      <c r="BSG50" s="3"/>
      <c r="BSI50" s="3"/>
      <c r="BSK50" s="3"/>
      <c r="BSM50" s="3"/>
      <c r="BSO50" s="3"/>
      <c r="BSQ50" s="3"/>
      <c r="BSS50" s="3"/>
      <c r="BSU50" s="3"/>
      <c r="BSW50" s="3"/>
      <c r="BSY50" s="3"/>
      <c r="BTA50" s="3"/>
      <c r="BTC50" s="3"/>
      <c r="BTE50" s="3"/>
      <c r="BTG50" s="3"/>
      <c r="BTI50" s="3"/>
      <c r="BTK50" s="3"/>
      <c r="BTM50" s="3"/>
      <c r="BTO50" s="3"/>
      <c r="BTQ50" s="3"/>
      <c r="BTS50" s="3"/>
      <c r="BTU50" s="3"/>
      <c r="BTW50" s="3"/>
      <c r="BTY50" s="3"/>
      <c r="BUA50" s="3"/>
      <c r="BUC50" s="3"/>
      <c r="BUE50" s="3"/>
      <c r="BUG50" s="3"/>
      <c r="BUI50" s="3"/>
      <c r="BUK50" s="3"/>
      <c r="BUM50" s="3"/>
      <c r="BUO50" s="3"/>
      <c r="BUQ50" s="3"/>
      <c r="BUS50" s="3"/>
      <c r="BUU50" s="3"/>
      <c r="BUW50" s="3"/>
      <c r="BUY50" s="3"/>
      <c r="BVA50" s="3"/>
      <c r="BVC50" s="3"/>
      <c r="BVE50" s="3"/>
      <c r="BVG50" s="3"/>
      <c r="BVI50" s="3"/>
      <c r="BVK50" s="3"/>
      <c r="BVM50" s="3"/>
      <c r="BVO50" s="3"/>
      <c r="BVQ50" s="3"/>
      <c r="BVS50" s="3"/>
      <c r="BVU50" s="3"/>
      <c r="BVW50" s="3"/>
      <c r="BVY50" s="3"/>
      <c r="BWA50" s="3"/>
      <c r="BWC50" s="3"/>
      <c r="BWE50" s="3"/>
      <c r="BWG50" s="3"/>
      <c r="BWI50" s="3"/>
      <c r="BWK50" s="3"/>
      <c r="BWM50" s="3"/>
      <c r="BWO50" s="3"/>
      <c r="BWQ50" s="3"/>
      <c r="BWS50" s="3"/>
      <c r="BWU50" s="3"/>
      <c r="BWW50" s="3"/>
      <c r="BWY50" s="3"/>
      <c r="BXA50" s="3"/>
      <c r="BXC50" s="3"/>
      <c r="BXE50" s="3"/>
      <c r="BXG50" s="3"/>
      <c r="BXI50" s="3"/>
      <c r="BXK50" s="3"/>
      <c r="BXM50" s="3"/>
      <c r="BXO50" s="3"/>
      <c r="BXQ50" s="3"/>
      <c r="BXS50" s="3"/>
      <c r="BXU50" s="3"/>
      <c r="BXW50" s="3"/>
      <c r="BXY50" s="3"/>
      <c r="BYA50" s="3"/>
      <c r="BYC50" s="3"/>
      <c r="BYE50" s="3"/>
      <c r="BYG50" s="3"/>
      <c r="BYI50" s="3"/>
      <c r="BYK50" s="3"/>
      <c r="BYM50" s="3"/>
      <c r="BYO50" s="3"/>
      <c r="BYQ50" s="3"/>
      <c r="BYS50" s="3"/>
      <c r="BYU50" s="3"/>
      <c r="BYW50" s="3"/>
      <c r="BYY50" s="3"/>
      <c r="BZA50" s="3"/>
      <c r="BZC50" s="3"/>
      <c r="BZE50" s="3"/>
      <c r="BZG50" s="3"/>
      <c r="BZI50" s="3"/>
      <c r="BZK50" s="3"/>
      <c r="BZM50" s="3"/>
      <c r="BZO50" s="3"/>
      <c r="BZQ50" s="3"/>
      <c r="BZS50" s="3"/>
      <c r="BZU50" s="3"/>
      <c r="BZW50" s="3"/>
      <c r="BZY50" s="3"/>
      <c r="CAA50" s="3"/>
      <c r="CAC50" s="3"/>
      <c r="CAE50" s="3"/>
      <c r="CAG50" s="3"/>
      <c r="CAI50" s="3"/>
      <c r="CAK50" s="3"/>
      <c r="CAM50" s="3"/>
      <c r="CAO50" s="3"/>
      <c r="CAQ50" s="3"/>
      <c r="CAS50" s="3"/>
      <c r="CAU50" s="3"/>
      <c r="CAW50" s="3"/>
      <c r="CAY50" s="3"/>
      <c r="CBA50" s="3"/>
      <c r="CBC50" s="3"/>
      <c r="CBE50" s="3"/>
      <c r="CBG50" s="3"/>
      <c r="CBI50" s="3"/>
      <c r="CBK50" s="3"/>
      <c r="CBM50" s="3"/>
      <c r="CBO50" s="3"/>
      <c r="CBQ50" s="3"/>
      <c r="CBS50" s="3"/>
      <c r="CBU50" s="3"/>
      <c r="CBW50" s="3"/>
      <c r="CBY50" s="3"/>
      <c r="CCA50" s="3"/>
      <c r="CCC50" s="3"/>
      <c r="CCE50" s="3"/>
      <c r="CCG50" s="3"/>
      <c r="CCI50" s="3"/>
      <c r="CCK50" s="3"/>
      <c r="CCM50" s="3"/>
      <c r="CCO50" s="3"/>
      <c r="CCQ50" s="3"/>
      <c r="CCS50" s="3"/>
      <c r="CCU50" s="3"/>
      <c r="CCW50" s="3"/>
      <c r="CCY50" s="3"/>
      <c r="CDA50" s="3"/>
      <c r="CDC50" s="3"/>
      <c r="CDE50" s="3"/>
      <c r="CDG50" s="3"/>
      <c r="CDI50" s="3"/>
      <c r="CDK50" s="3"/>
      <c r="CDM50" s="3"/>
      <c r="CDO50" s="3"/>
      <c r="CDQ50" s="3"/>
      <c r="CDS50" s="3"/>
      <c r="CDU50" s="3"/>
      <c r="CDW50" s="3"/>
      <c r="CDY50" s="3"/>
      <c r="CEA50" s="3"/>
      <c r="CEC50" s="3"/>
      <c r="CEE50" s="3"/>
      <c r="CEG50" s="3"/>
      <c r="CEI50" s="3"/>
      <c r="CEK50" s="3"/>
      <c r="CEM50" s="3"/>
      <c r="CEO50" s="3"/>
      <c r="CEQ50" s="3"/>
      <c r="CES50" s="3"/>
      <c r="CEU50" s="3"/>
      <c r="CEW50" s="3"/>
      <c r="CEY50" s="3"/>
      <c r="CFA50" s="3"/>
      <c r="CFC50" s="3"/>
      <c r="CFE50" s="3"/>
      <c r="CFG50" s="3"/>
      <c r="CFI50" s="3"/>
      <c r="CFK50" s="3"/>
      <c r="CFM50" s="3"/>
      <c r="CFO50" s="3"/>
      <c r="CFQ50" s="3"/>
      <c r="CFS50" s="3"/>
      <c r="CFU50" s="3"/>
      <c r="CFW50" s="3"/>
      <c r="CFY50" s="3"/>
      <c r="CGA50" s="3"/>
      <c r="CGC50" s="3"/>
      <c r="CGE50" s="3"/>
      <c r="CGG50" s="3"/>
      <c r="CGI50" s="3"/>
      <c r="CGK50" s="3"/>
      <c r="CGM50" s="3"/>
      <c r="CGO50" s="3"/>
      <c r="CGQ50" s="3"/>
      <c r="CGS50" s="3"/>
      <c r="CGU50" s="3"/>
      <c r="CGW50" s="3"/>
      <c r="CGY50" s="3"/>
      <c r="CHA50" s="3"/>
      <c r="CHC50" s="3"/>
      <c r="CHE50" s="3"/>
      <c r="CHG50" s="3"/>
      <c r="CHI50" s="3"/>
      <c r="CHK50" s="3"/>
      <c r="CHM50" s="3"/>
      <c r="CHO50" s="3"/>
      <c r="CHQ50" s="3"/>
      <c r="CHS50" s="3"/>
      <c r="CHU50" s="3"/>
      <c r="CHW50" s="3"/>
      <c r="CHY50" s="3"/>
      <c r="CIA50" s="3"/>
      <c r="CIC50" s="3"/>
      <c r="CIE50" s="3"/>
      <c r="CIG50" s="3"/>
      <c r="CII50" s="3"/>
      <c r="CIK50" s="3"/>
      <c r="CIM50" s="3"/>
      <c r="CIO50" s="3"/>
      <c r="CIQ50" s="3"/>
      <c r="CIS50" s="3"/>
      <c r="CIU50" s="3"/>
      <c r="CIW50" s="3"/>
      <c r="CIY50" s="3"/>
      <c r="CJA50" s="3"/>
      <c r="CJC50" s="3"/>
      <c r="CJE50" s="3"/>
      <c r="CJG50" s="3"/>
      <c r="CJI50" s="3"/>
      <c r="CJK50" s="3"/>
      <c r="CJM50" s="3"/>
      <c r="CJO50" s="3"/>
      <c r="CJQ50" s="3"/>
      <c r="CJS50" s="3"/>
      <c r="CJU50" s="3"/>
      <c r="CJW50" s="3"/>
      <c r="CJY50" s="3"/>
      <c r="CKA50" s="3"/>
      <c r="CKC50" s="3"/>
      <c r="CKE50" s="3"/>
      <c r="CKG50" s="3"/>
      <c r="CKI50" s="3"/>
      <c r="CKK50" s="3"/>
      <c r="CKM50" s="3"/>
      <c r="CKO50" s="3"/>
      <c r="CKQ50" s="3"/>
      <c r="CKS50" s="3"/>
      <c r="CKU50" s="3"/>
      <c r="CKW50" s="3"/>
      <c r="CKY50" s="3"/>
      <c r="CLA50" s="3"/>
      <c r="CLC50" s="3"/>
      <c r="CLE50" s="3"/>
      <c r="CLG50" s="3"/>
      <c r="CLI50" s="3"/>
      <c r="CLK50" s="3"/>
      <c r="CLM50" s="3"/>
      <c r="CLO50" s="3"/>
      <c r="CLQ50" s="3"/>
      <c r="CLS50" s="3"/>
      <c r="CLU50" s="3"/>
      <c r="CLW50" s="3"/>
      <c r="CLY50" s="3"/>
      <c r="CMA50" s="3"/>
      <c r="CMC50" s="3"/>
      <c r="CME50" s="3"/>
      <c r="CMG50" s="3"/>
      <c r="CMI50" s="3"/>
      <c r="CMK50" s="3"/>
      <c r="CMM50" s="3"/>
      <c r="CMO50" s="3"/>
      <c r="CMQ50" s="3"/>
      <c r="CMS50" s="3"/>
      <c r="CMU50" s="3"/>
      <c r="CMW50" s="3"/>
      <c r="CMY50" s="3"/>
      <c r="CNA50" s="3"/>
      <c r="CNC50" s="3"/>
      <c r="CNE50" s="3"/>
      <c r="CNG50" s="3"/>
      <c r="CNI50" s="3"/>
      <c r="CNK50" s="3"/>
      <c r="CNM50" s="3"/>
      <c r="CNO50" s="3"/>
      <c r="CNQ50" s="3"/>
      <c r="CNS50" s="3"/>
      <c r="CNU50" s="3"/>
      <c r="CNW50" s="3"/>
      <c r="CNY50" s="3"/>
      <c r="COA50" s="3"/>
      <c r="COC50" s="3"/>
      <c r="COE50" s="3"/>
      <c r="COG50" s="3"/>
      <c r="COI50" s="3"/>
      <c r="COK50" s="3"/>
      <c r="COM50" s="3"/>
      <c r="COO50" s="3"/>
      <c r="COQ50" s="3"/>
      <c r="COS50" s="3"/>
      <c r="COU50" s="3"/>
      <c r="COW50" s="3"/>
      <c r="COY50" s="3"/>
      <c r="CPA50" s="3"/>
      <c r="CPC50" s="3"/>
      <c r="CPE50" s="3"/>
      <c r="CPG50" s="3"/>
      <c r="CPI50" s="3"/>
      <c r="CPK50" s="3"/>
      <c r="CPM50" s="3"/>
      <c r="CPO50" s="3"/>
      <c r="CPQ50" s="3"/>
      <c r="CPS50" s="3"/>
      <c r="CPU50" s="3"/>
      <c r="CPW50" s="3"/>
      <c r="CPY50" s="3"/>
      <c r="CQA50" s="3"/>
      <c r="CQC50" s="3"/>
      <c r="CQE50" s="3"/>
      <c r="CQG50" s="3"/>
      <c r="CQI50" s="3"/>
      <c r="CQK50" s="3"/>
      <c r="CQM50" s="3"/>
      <c r="CQO50" s="3"/>
      <c r="CQQ50" s="3"/>
      <c r="CQS50" s="3"/>
      <c r="CQU50" s="3"/>
      <c r="CQW50" s="3"/>
      <c r="CQY50" s="3"/>
      <c r="CRA50" s="3"/>
      <c r="CRC50" s="3"/>
      <c r="CRE50" s="3"/>
      <c r="CRG50" s="3"/>
      <c r="CRI50" s="3"/>
      <c r="CRK50" s="3"/>
      <c r="CRM50" s="3"/>
      <c r="CRO50" s="3"/>
      <c r="CRQ50" s="3"/>
      <c r="CRS50" s="3"/>
      <c r="CRU50" s="3"/>
      <c r="CRW50" s="3"/>
      <c r="CRY50" s="3"/>
      <c r="CSA50" s="3"/>
      <c r="CSC50" s="3"/>
      <c r="CSE50" s="3"/>
      <c r="CSG50" s="3"/>
      <c r="CSI50" s="3"/>
      <c r="CSK50" s="3"/>
      <c r="CSM50" s="3"/>
      <c r="CSO50" s="3"/>
      <c r="CSQ50" s="3"/>
      <c r="CSS50" s="3"/>
      <c r="CSU50" s="3"/>
      <c r="CSW50" s="3"/>
      <c r="CSY50" s="3"/>
      <c r="CTA50" s="3"/>
      <c r="CTC50" s="3"/>
      <c r="CTE50" s="3"/>
      <c r="CTG50" s="3"/>
      <c r="CTI50" s="3"/>
      <c r="CTK50" s="3"/>
      <c r="CTM50" s="3"/>
      <c r="CTO50" s="3"/>
      <c r="CTQ50" s="3"/>
      <c r="CTS50" s="3"/>
      <c r="CTU50" s="3"/>
      <c r="CTW50" s="3"/>
      <c r="CTY50" s="3"/>
      <c r="CUA50" s="3"/>
      <c r="CUC50" s="3"/>
      <c r="CUE50" s="3"/>
      <c r="CUG50" s="3"/>
      <c r="CUI50" s="3"/>
      <c r="CUK50" s="3"/>
      <c r="CUM50" s="3"/>
      <c r="CUO50" s="3"/>
      <c r="CUQ50" s="3"/>
      <c r="CUS50" s="3"/>
      <c r="CUU50" s="3"/>
      <c r="CUW50" s="3"/>
      <c r="CUY50" s="3"/>
      <c r="CVA50" s="3"/>
      <c r="CVC50" s="3"/>
      <c r="CVE50" s="3"/>
      <c r="CVG50" s="3"/>
      <c r="CVI50" s="3"/>
      <c r="CVK50" s="3"/>
      <c r="CVM50" s="3"/>
      <c r="CVO50" s="3"/>
      <c r="CVQ50" s="3"/>
      <c r="CVS50" s="3"/>
      <c r="CVU50" s="3"/>
      <c r="CVW50" s="3"/>
      <c r="CVY50" s="3"/>
      <c r="CWA50" s="3"/>
      <c r="CWC50" s="3"/>
      <c r="CWE50" s="3"/>
      <c r="CWG50" s="3"/>
      <c r="CWI50" s="3"/>
      <c r="CWK50" s="3"/>
      <c r="CWM50" s="3"/>
      <c r="CWO50" s="3"/>
      <c r="CWQ50" s="3"/>
      <c r="CWS50" s="3"/>
      <c r="CWU50" s="3"/>
      <c r="CWW50" s="3"/>
      <c r="CWY50" s="3"/>
      <c r="CXA50" s="3"/>
      <c r="CXC50" s="3"/>
      <c r="CXE50" s="3"/>
      <c r="CXG50" s="3"/>
      <c r="CXI50" s="3"/>
      <c r="CXK50" s="3"/>
      <c r="CXM50" s="3"/>
      <c r="CXO50" s="3"/>
      <c r="CXQ50" s="3"/>
      <c r="CXS50" s="3"/>
      <c r="CXU50" s="3"/>
      <c r="CXW50" s="3"/>
      <c r="CXY50" s="3"/>
      <c r="CYA50" s="3"/>
      <c r="CYC50" s="3"/>
      <c r="CYE50" s="3"/>
      <c r="CYG50" s="3"/>
      <c r="CYI50" s="3"/>
      <c r="CYK50" s="3"/>
      <c r="CYM50" s="3"/>
      <c r="CYO50" s="3"/>
      <c r="CYQ50" s="3"/>
      <c r="CYS50" s="3"/>
      <c r="CYU50" s="3"/>
      <c r="CYW50" s="3"/>
      <c r="CYY50" s="3"/>
      <c r="CZA50" s="3"/>
      <c r="CZC50" s="3"/>
      <c r="CZE50" s="3"/>
      <c r="CZG50" s="3"/>
      <c r="CZI50" s="3"/>
      <c r="CZK50" s="3"/>
      <c r="CZM50" s="3"/>
      <c r="CZO50" s="3"/>
      <c r="CZQ50" s="3"/>
      <c r="CZS50" s="3"/>
      <c r="CZU50" s="3"/>
      <c r="CZW50" s="3"/>
      <c r="CZY50" s="3"/>
      <c r="DAA50" s="3"/>
      <c r="DAC50" s="3"/>
      <c r="DAE50" s="3"/>
      <c r="DAG50" s="3"/>
      <c r="DAI50" s="3"/>
      <c r="DAK50" s="3"/>
      <c r="DAM50" s="3"/>
      <c r="DAO50" s="3"/>
      <c r="DAQ50" s="3"/>
      <c r="DAS50" s="3"/>
      <c r="DAU50" s="3"/>
      <c r="DAW50" s="3"/>
      <c r="DAY50" s="3"/>
      <c r="DBA50" s="3"/>
      <c r="DBC50" s="3"/>
      <c r="DBE50" s="3"/>
      <c r="DBG50" s="3"/>
      <c r="DBI50" s="3"/>
      <c r="DBK50" s="3"/>
      <c r="DBM50" s="3"/>
      <c r="DBO50" s="3"/>
      <c r="DBQ50" s="3"/>
      <c r="DBS50" s="3"/>
      <c r="DBU50" s="3"/>
      <c r="DBW50" s="3"/>
      <c r="DBY50" s="3"/>
      <c r="DCA50" s="3"/>
      <c r="DCC50" s="3"/>
      <c r="DCE50" s="3"/>
      <c r="DCG50" s="3"/>
      <c r="DCI50" s="3"/>
      <c r="DCK50" s="3"/>
      <c r="DCM50" s="3"/>
      <c r="DCO50" s="3"/>
      <c r="DCQ50" s="3"/>
      <c r="DCS50" s="3"/>
      <c r="DCU50" s="3"/>
      <c r="DCW50" s="3"/>
      <c r="DCY50" s="3"/>
      <c r="DDA50" s="3"/>
      <c r="DDC50" s="3"/>
      <c r="DDE50" s="3"/>
      <c r="DDG50" s="3"/>
      <c r="DDI50" s="3"/>
      <c r="DDK50" s="3"/>
      <c r="DDM50" s="3"/>
      <c r="DDO50" s="3"/>
      <c r="DDQ50" s="3"/>
      <c r="DDS50" s="3"/>
      <c r="DDU50" s="3"/>
      <c r="DDW50" s="3"/>
      <c r="DDY50" s="3"/>
      <c r="DEA50" s="3"/>
      <c r="DEC50" s="3"/>
      <c r="DEE50" s="3"/>
      <c r="DEG50" s="3"/>
      <c r="DEI50" s="3"/>
      <c r="DEK50" s="3"/>
      <c r="DEM50" s="3"/>
      <c r="DEO50" s="3"/>
      <c r="DEQ50" s="3"/>
      <c r="DES50" s="3"/>
      <c r="DEU50" s="3"/>
      <c r="DEW50" s="3"/>
      <c r="DEY50" s="3"/>
      <c r="DFA50" s="3"/>
      <c r="DFC50" s="3"/>
      <c r="DFE50" s="3"/>
      <c r="DFG50" s="3"/>
      <c r="DFI50" s="3"/>
      <c r="DFK50" s="3"/>
      <c r="DFM50" s="3"/>
      <c r="DFO50" s="3"/>
      <c r="DFQ50" s="3"/>
      <c r="DFS50" s="3"/>
      <c r="DFU50" s="3"/>
      <c r="DFW50" s="3"/>
      <c r="DFY50" s="3"/>
      <c r="DGA50" s="3"/>
      <c r="DGC50" s="3"/>
      <c r="DGE50" s="3"/>
      <c r="DGG50" s="3"/>
      <c r="DGI50" s="3"/>
      <c r="DGK50" s="3"/>
      <c r="DGM50" s="3"/>
      <c r="DGO50" s="3"/>
      <c r="DGQ50" s="3"/>
      <c r="DGS50" s="3"/>
      <c r="DGU50" s="3"/>
      <c r="DGW50" s="3"/>
      <c r="DGY50" s="3"/>
      <c r="DHA50" s="3"/>
      <c r="DHC50" s="3"/>
      <c r="DHE50" s="3"/>
      <c r="DHG50" s="3"/>
      <c r="DHI50" s="3"/>
      <c r="DHK50" s="3"/>
      <c r="DHM50" s="3"/>
      <c r="DHO50" s="3"/>
      <c r="DHQ50" s="3"/>
      <c r="DHS50" s="3"/>
      <c r="DHU50" s="3"/>
      <c r="DHW50" s="3"/>
      <c r="DHY50" s="3"/>
      <c r="DIA50" s="3"/>
      <c r="DIC50" s="3"/>
      <c r="DIE50" s="3"/>
      <c r="DIG50" s="3"/>
      <c r="DII50" s="3"/>
      <c r="DIK50" s="3"/>
      <c r="DIM50" s="3"/>
      <c r="DIO50" s="3"/>
      <c r="DIQ50" s="3"/>
      <c r="DIS50" s="3"/>
      <c r="DIU50" s="3"/>
      <c r="DIW50" s="3"/>
      <c r="DIY50" s="3"/>
      <c r="DJA50" s="3"/>
      <c r="DJC50" s="3"/>
      <c r="DJE50" s="3"/>
      <c r="DJG50" s="3"/>
      <c r="DJI50" s="3"/>
      <c r="DJK50" s="3"/>
      <c r="DJM50" s="3"/>
      <c r="DJO50" s="3"/>
      <c r="DJQ50" s="3"/>
      <c r="DJS50" s="3"/>
      <c r="DJU50" s="3"/>
      <c r="DJW50" s="3"/>
      <c r="DJY50" s="3"/>
      <c r="DKA50" s="3"/>
      <c r="DKC50" s="3"/>
      <c r="DKE50" s="3"/>
      <c r="DKG50" s="3"/>
      <c r="DKI50" s="3"/>
      <c r="DKK50" s="3"/>
      <c r="DKM50" s="3"/>
      <c r="DKO50" s="3"/>
      <c r="DKQ50" s="3"/>
      <c r="DKS50" s="3"/>
      <c r="DKU50" s="3"/>
      <c r="DKW50" s="3"/>
      <c r="DKY50" s="3"/>
      <c r="DLA50" s="3"/>
      <c r="DLC50" s="3"/>
      <c r="DLE50" s="3"/>
      <c r="DLG50" s="3"/>
      <c r="DLI50" s="3"/>
      <c r="DLK50" s="3"/>
      <c r="DLM50" s="3"/>
      <c r="DLO50" s="3"/>
      <c r="DLQ50" s="3"/>
      <c r="DLS50" s="3"/>
      <c r="DLU50" s="3"/>
      <c r="DLW50" s="3"/>
      <c r="DLY50" s="3"/>
      <c r="DMA50" s="3"/>
      <c r="DMC50" s="3"/>
      <c r="DME50" s="3"/>
      <c r="DMG50" s="3"/>
      <c r="DMI50" s="3"/>
      <c r="DMK50" s="3"/>
      <c r="DMM50" s="3"/>
      <c r="DMO50" s="3"/>
      <c r="DMQ50" s="3"/>
      <c r="DMS50" s="3"/>
      <c r="DMU50" s="3"/>
      <c r="DMW50" s="3"/>
      <c r="DMY50" s="3"/>
      <c r="DNA50" s="3"/>
      <c r="DNC50" s="3"/>
      <c r="DNE50" s="3"/>
      <c r="DNG50" s="3"/>
      <c r="DNI50" s="3"/>
      <c r="DNK50" s="3"/>
      <c r="DNM50" s="3"/>
      <c r="DNO50" s="3"/>
      <c r="DNQ50" s="3"/>
      <c r="DNS50" s="3"/>
      <c r="DNU50" s="3"/>
      <c r="DNW50" s="3"/>
      <c r="DNY50" s="3"/>
      <c r="DOA50" s="3"/>
      <c r="DOC50" s="3"/>
      <c r="DOE50" s="3"/>
      <c r="DOG50" s="3"/>
      <c r="DOI50" s="3"/>
      <c r="DOK50" s="3"/>
      <c r="DOM50" s="3"/>
      <c r="DOO50" s="3"/>
      <c r="DOQ50" s="3"/>
      <c r="DOS50" s="3"/>
      <c r="DOU50" s="3"/>
      <c r="DOW50" s="3"/>
      <c r="DOY50" s="3"/>
      <c r="DPA50" s="3"/>
      <c r="DPC50" s="3"/>
      <c r="DPE50" s="3"/>
      <c r="DPG50" s="3"/>
      <c r="DPI50" s="3"/>
      <c r="DPK50" s="3"/>
      <c r="DPM50" s="3"/>
      <c r="DPO50" s="3"/>
      <c r="DPQ50" s="3"/>
      <c r="DPS50" s="3"/>
      <c r="DPU50" s="3"/>
      <c r="DPW50" s="3"/>
      <c r="DPY50" s="3"/>
      <c r="DQA50" s="3"/>
      <c r="DQC50" s="3"/>
      <c r="DQE50" s="3"/>
      <c r="DQG50" s="3"/>
      <c r="DQI50" s="3"/>
      <c r="DQK50" s="3"/>
      <c r="DQM50" s="3"/>
      <c r="DQO50" s="3"/>
      <c r="DQQ50" s="3"/>
      <c r="DQS50" s="3"/>
      <c r="DQU50" s="3"/>
      <c r="DQW50" s="3"/>
      <c r="DQY50" s="3"/>
      <c r="DRA50" s="3"/>
      <c r="DRC50" s="3"/>
      <c r="DRE50" s="3"/>
      <c r="DRG50" s="3"/>
      <c r="DRI50" s="3"/>
      <c r="DRK50" s="3"/>
      <c r="DRM50" s="3"/>
      <c r="DRO50" s="3"/>
      <c r="DRQ50" s="3"/>
      <c r="DRS50" s="3"/>
      <c r="DRU50" s="3"/>
      <c r="DRW50" s="3"/>
      <c r="DRY50" s="3"/>
      <c r="DSA50" s="3"/>
      <c r="DSC50" s="3"/>
      <c r="DSE50" s="3"/>
      <c r="DSG50" s="3"/>
      <c r="DSI50" s="3"/>
      <c r="DSK50" s="3"/>
      <c r="DSM50" s="3"/>
      <c r="DSO50" s="3"/>
      <c r="DSQ50" s="3"/>
      <c r="DSS50" s="3"/>
      <c r="DSU50" s="3"/>
      <c r="DSW50" s="3"/>
      <c r="DSY50" s="3"/>
      <c r="DTA50" s="3"/>
      <c r="DTC50" s="3"/>
      <c r="DTE50" s="3"/>
      <c r="DTG50" s="3"/>
      <c r="DTI50" s="3"/>
      <c r="DTK50" s="3"/>
      <c r="DTM50" s="3"/>
      <c r="DTO50" s="3"/>
      <c r="DTQ50" s="3"/>
      <c r="DTS50" s="3"/>
      <c r="DTU50" s="3"/>
      <c r="DTW50" s="3"/>
      <c r="DTY50" s="3"/>
      <c r="DUA50" s="3"/>
      <c r="DUC50" s="3"/>
      <c r="DUE50" s="3"/>
      <c r="DUG50" s="3"/>
      <c r="DUI50" s="3"/>
      <c r="DUK50" s="3"/>
      <c r="DUM50" s="3"/>
      <c r="DUO50" s="3"/>
      <c r="DUQ50" s="3"/>
      <c r="DUS50" s="3"/>
      <c r="DUU50" s="3"/>
      <c r="DUW50" s="3"/>
      <c r="DUY50" s="3"/>
      <c r="DVA50" s="3"/>
      <c r="DVC50" s="3"/>
      <c r="DVE50" s="3"/>
      <c r="DVG50" s="3"/>
      <c r="DVI50" s="3"/>
      <c r="DVK50" s="3"/>
      <c r="DVM50" s="3"/>
      <c r="DVO50" s="3"/>
      <c r="DVQ50" s="3"/>
      <c r="DVS50" s="3"/>
      <c r="DVU50" s="3"/>
      <c r="DVW50" s="3"/>
      <c r="DVY50" s="3"/>
      <c r="DWA50" s="3"/>
      <c r="DWC50" s="3"/>
      <c r="DWE50" s="3"/>
      <c r="DWG50" s="3"/>
      <c r="DWI50" s="3"/>
      <c r="DWK50" s="3"/>
      <c r="DWM50" s="3"/>
      <c r="DWO50" s="3"/>
      <c r="DWQ50" s="3"/>
      <c r="DWS50" s="3"/>
      <c r="DWU50" s="3"/>
      <c r="DWW50" s="3"/>
      <c r="DWY50" s="3"/>
      <c r="DXA50" s="3"/>
      <c r="DXC50" s="3"/>
      <c r="DXE50" s="3"/>
      <c r="DXG50" s="3"/>
      <c r="DXI50" s="3"/>
      <c r="DXK50" s="3"/>
      <c r="DXM50" s="3"/>
      <c r="DXO50" s="3"/>
      <c r="DXQ50" s="3"/>
      <c r="DXS50" s="3"/>
      <c r="DXU50" s="3"/>
      <c r="DXW50" s="3"/>
      <c r="DXY50" s="3"/>
      <c r="DYA50" s="3"/>
      <c r="DYC50" s="3"/>
      <c r="DYE50" s="3"/>
      <c r="DYG50" s="3"/>
      <c r="DYI50" s="3"/>
      <c r="DYK50" s="3"/>
      <c r="DYM50" s="3"/>
      <c r="DYO50" s="3"/>
      <c r="DYQ50" s="3"/>
      <c r="DYS50" s="3"/>
      <c r="DYU50" s="3"/>
      <c r="DYW50" s="3"/>
      <c r="DYY50" s="3"/>
      <c r="DZA50" s="3"/>
      <c r="DZC50" s="3"/>
      <c r="DZE50" s="3"/>
      <c r="DZG50" s="3"/>
      <c r="DZI50" s="3"/>
      <c r="DZK50" s="3"/>
      <c r="DZM50" s="3"/>
      <c r="DZO50" s="3"/>
      <c r="DZQ50" s="3"/>
      <c r="DZS50" s="3"/>
      <c r="DZU50" s="3"/>
      <c r="DZW50" s="3"/>
      <c r="DZY50" s="3"/>
      <c r="EAA50" s="3"/>
      <c r="EAC50" s="3"/>
      <c r="EAE50" s="3"/>
      <c r="EAG50" s="3"/>
      <c r="EAI50" s="3"/>
      <c r="EAK50" s="3"/>
      <c r="EAM50" s="3"/>
      <c r="EAO50" s="3"/>
      <c r="EAQ50" s="3"/>
      <c r="EAS50" s="3"/>
      <c r="EAU50" s="3"/>
      <c r="EAW50" s="3"/>
      <c r="EAY50" s="3"/>
      <c r="EBA50" s="3"/>
      <c r="EBC50" s="3"/>
      <c r="EBE50" s="3"/>
      <c r="EBG50" s="3"/>
      <c r="EBI50" s="3"/>
      <c r="EBK50" s="3"/>
      <c r="EBM50" s="3"/>
      <c r="EBO50" s="3"/>
      <c r="EBQ50" s="3"/>
      <c r="EBS50" s="3"/>
      <c r="EBU50" s="3"/>
      <c r="EBW50" s="3"/>
      <c r="EBY50" s="3"/>
      <c r="ECA50" s="3"/>
      <c r="ECC50" s="3"/>
      <c r="ECE50" s="3"/>
      <c r="ECG50" s="3"/>
      <c r="ECI50" s="3"/>
      <c r="ECK50" s="3"/>
      <c r="ECM50" s="3"/>
      <c r="ECO50" s="3"/>
      <c r="ECQ50" s="3"/>
      <c r="ECS50" s="3"/>
      <c r="ECU50" s="3"/>
      <c r="ECW50" s="3"/>
      <c r="ECY50" s="3"/>
      <c r="EDA50" s="3"/>
      <c r="EDC50" s="3"/>
      <c r="EDE50" s="3"/>
      <c r="EDG50" s="3"/>
      <c r="EDI50" s="3"/>
      <c r="EDK50" s="3"/>
      <c r="EDM50" s="3"/>
      <c r="EDO50" s="3"/>
      <c r="EDQ50" s="3"/>
      <c r="EDS50" s="3"/>
      <c r="EDU50" s="3"/>
      <c r="EDW50" s="3"/>
      <c r="EDY50" s="3"/>
      <c r="EEA50" s="3"/>
      <c r="EEC50" s="3"/>
      <c r="EEE50" s="3"/>
      <c r="EEG50" s="3"/>
      <c r="EEI50" s="3"/>
      <c r="EEK50" s="3"/>
      <c r="EEM50" s="3"/>
      <c r="EEO50" s="3"/>
      <c r="EEQ50" s="3"/>
      <c r="EES50" s="3"/>
      <c r="EEU50" s="3"/>
      <c r="EEW50" s="3"/>
      <c r="EEY50" s="3"/>
      <c r="EFA50" s="3"/>
      <c r="EFC50" s="3"/>
      <c r="EFE50" s="3"/>
      <c r="EFG50" s="3"/>
      <c r="EFI50" s="3"/>
      <c r="EFK50" s="3"/>
      <c r="EFM50" s="3"/>
      <c r="EFO50" s="3"/>
      <c r="EFQ50" s="3"/>
      <c r="EFS50" s="3"/>
      <c r="EFU50" s="3"/>
      <c r="EFW50" s="3"/>
      <c r="EFY50" s="3"/>
      <c r="EGA50" s="3"/>
      <c r="EGC50" s="3"/>
      <c r="EGE50" s="3"/>
      <c r="EGG50" s="3"/>
      <c r="EGI50" s="3"/>
      <c r="EGK50" s="3"/>
      <c r="EGM50" s="3"/>
      <c r="EGO50" s="3"/>
      <c r="EGQ50" s="3"/>
      <c r="EGS50" s="3"/>
      <c r="EGU50" s="3"/>
      <c r="EGW50" s="3"/>
      <c r="EGY50" s="3"/>
      <c r="EHA50" s="3"/>
      <c r="EHC50" s="3"/>
      <c r="EHE50" s="3"/>
      <c r="EHG50" s="3"/>
      <c r="EHI50" s="3"/>
      <c r="EHK50" s="3"/>
      <c r="EHM50" s="3"/>
      <c r="EHO50" s="3"/>
      <c r="EHQ50" s="3"/>
      <c r="EHS50" s="3"/>
      <c r="EHU50" s="3"/>
      <c r="EHW50" s="3"/>
      <c r="EHY50" s="3"/>
      <c r="EIA50" s="3"/>
      <c r="EIC50" s="3"/>
      <c r="EIE50" s="3"/>
      <c r="EIG50" s="3"/>
      <c r="EII50" s="3"/>
      <c r="EIK50" s="3"/>
      <c r="EIM50" s="3"/>
      <c r="EIO50" s="3"/>
      <c r="EIQ50" s="3"/>
      <c r="EIS50" s="3"/>
      <c r="EIU50" s="3"/>
      <c r="EIW50" s="3"/>
      <c r="EIY50" s="3"/>
      <c r="EJA50" s="3"/>
      <c r="EJC50" s="3"/>
      <c r="EJE50" s="3"/>
      <c r="EJG50" s="3"/>
      <c r="EJI50" s="3"/>
      <c r="EJK50" s="3"/>
      <c r="EJM50" s="3"/>
      <c r="EJO50" s="3"/>
      <c r="EJQ50" s="3"/>
      <c r="EJS50" s="3"/>
      <c r="EJU50" s="3"/>
      <c r="EJW50" s="3"/>
      <c r="EJY50" s="3"/>
      <c r="EKA50" s="3"/>
      <c r="EKC50" s="3"/>
      <c r="EKE50" s="3"/>
      <c r="EKG50" s="3"/>
      <c r="EKI50" s="3"/>
      <c r="EKK50" s="3"/>
      <c r="EKM50" s="3"/>
      <c r="EKO50" s="3"/>
      <c r="EKQ50" s="3"/>
      <c r="EKS50" s="3"/>
      <c r="EKU50" s="3"/>
      <c r="EKW50" s="3"/>
      <c r="EKY50" s="3"/>
      <c r="ELA50" s="3"/>
      <c r="ELC50" s="3"/>
      <c r="ELE50" s="3"/>
      <c r="ELG50" s="3"/>
      <c r="ELI50" s="3"/>
      <c r="ELK50" s="3"/>
      <c r="ELM50" s="3"/>
      <c r="ELO50" s="3"/>
      <c r="ELQ50" s="3"/>
      <c r="ELS50" s="3"/>
      <c r="ELU50" s="3"/>
      <c r="ELW50" s="3"/>
      <c r="ELY50" s="3"/>
      <c r="EMA50" s="3"/>
      <c r="EMC50" s="3"/>
      <c r="EME50" s="3"/>
      <c r="EMG50" s="3"/>
      <c r="EMI50" s="3"/>
      <c r="EMK50" s="3"/>
      <c r="EMM50" s="3"/>
      <c r="EMO50" s="3"/>
      <c r="EMQ50" s="3"/>
      <c r="EMS50" s="3"/>
      <c r="EMU50" s="3"/>
      <c r="EMW50" s="3"/>
      <c r="EMY50" s="3"/>
      <c r="ENA50" s="3"/>
      <c r="ENC50" s="3"/>
      <c r="ENE50" s="3"/>
      <c r="ENG50" s="3"/>
      <c r="ENI50" s="3"/>
      <c r="ENK50" s="3"/>
      <c r="ENM50" s="3"/>
      <c r="ENO50" s="3"/>
      <c r="ENQ50" s="3"/>
      <c r="ENS50" s="3"/>
      <c r="ENU50" s="3"/>
      <c r="ENW50" s="3"/>
      <c r="ENY50" s="3"/>
      <c r="EOA50" s="3"/>
      <c r="EOC50" s="3"/>
      <c r="EOE50" s="3"/>
      <c r="EOG50" s="3"/>
      <c r="EOI50" s="3"/>
      <c r="EOK50" s="3"/>
      <c r="EOM50" s="3"/>
      <c r="EOO50" s="3"/>
      <c r="EOQ50" s="3"/>
      <c r="EOS50" s="3"/>
      <c r="EOU50" s="3"/>
      <c r="EOW50" s="3"/>
      <c r="EOY50" s="3"/>
      <c r="EPA50" s="3"/>
      <c r="EPC50" s="3"/>
      <c r="EPE50" s="3"/>
      <c r="EPG50" s="3"/>
      <c r="EPI50" s="3"/>
      <c r="EPK50" s="3"/>
      <c r="EPM50" s="3"/>
      <c r="EPO50" s="3"/>
      <c r="EPQ50" s="3"/>
      <c r="EPS50" s="3"/>
      <c r="EPU50" s="3"/>
      <c r="EPW50" s="3"/>
      <c r="EPY50" s="3"/>
      <c r="EQA50" s="3"/>
      <c r="EQC50" s="3"/>
      <c r="EQE50" s="3"/>
      <c r="EQG50" s="3"/>
      <c r="EQI50" s="3"/>
      <c r="EQK50" s="3"/>
      <c r="EQM50" s="3"/>
      <c r="EQO50" s="3"/>
      <c r="EQQ50" s="3"/>
      <c r="EQS50" s="3"/>
      <c r="EQU50" s="3"/>
      <c r="EQW50" s="3"/>
      <c r="EQY50" s="3"/>
      <c r="ERA50" s="3"/>
      <c r="ERC50" s="3"/>
      <c r="ERE50" s="3"/>
      <c r="ERG50" s="3"/>
      <c r="ERI50" s="3"/>
      <c r="ERK50" s="3"/>
      <c r="ERM50" s="3"/>
      <c r="ERO50" s="3"/>
      <c r="ERQ50" s="3"/>
      <c r="ERS50" s="3"/>
      <c r="ERU50" s="3"/>
      <c r="ERW50" s="3"/>
      <c r="ERY50" s="3"/>
      <c r="ESA50" s="3"/>
      <c r="ESC50" s="3"/>
      <c r="ESE50" s="3"/>
      <c r="ESG50" s="3"/>
      <c r="ESI50" s="3"/>
      <c r="ESK50" s="3"/>
      <c r="ESM50" s="3"/>
      <c r="ESO50" s="3"/>
      <c r="ESQ50" s="3"/>
      <c r="ESS50" s="3"/>
      <c r="ESU50" s="3"/>
      <c r="ESW50" s="3"/>
      <c r="ESY50" s="3"/>
      <c r="ETA50" s="3"/>
      <c r="ETC50" s="3"/>
      <c r="ETE50" s="3"/>
      <c r="ETG50" s="3"/>
      <c r="ETI50" s="3"/>
      <c r="ETK50" s="3"/>
      <c r="ETM50" s="3"/>
      <c r="ETO50" s="3"/>
      <c r="ETQ50" s="3"/>
      <c r="ETS50" s="3"/>
      <c r="ETU50" s="3"/>
      <c r="ETW50" s="3"/>
      <c r="ETY50" s="3"/>
      <c r="EUA50" s="3"/>
      <c r="EUC50" s="3"/>
      <c r="EUE50" s="3"/>
      <c r="EUG50" s="3"/>
      <c r="EUI50" s="3"/>
      <c r="EUK50" s="3"/>
      <c r="EUM50" s="3"/>
      <c r="EUO50" s="3"/>
      <c r="EUQ50" s="3"/>
      <c r="EUS50" s="3"/>
      <c r="EUU50" s="3"/>
      <c r="EUW50" s="3"/>
      <c r="EUY50" s="3"/>
      <c r="EVA50" s="3"/>
      <c r="EVC50" s="3"/>
      <c r="EVE50" s="3"/>
      <c r="EVG50" s="3"/>
      <c r="EVI50" s="3"/>
      <c r="EVK50" s="3"/>
      <c r="EVM50" s="3"/>
      <c r="EVO50" s="3"/>
      <c r="EVQ50" s="3"/>
      <c r="EVS50" s="3"/>
      <c r="EVU50" s="3"/>
      <c r="EVW50" s="3"/>
      <c r="EVY50" s="3"/>
      <c r="EWA50" s="3"/>
      <c r="EWC50" s="3"/>
      <c r="EWE50" s="3"/>
      <c r="EWG50" s="3"/>
      <c r="EWI50" s="3"/>
      <c r="EWK50" s="3"/>
      <c r="EWM50" s="3"/>
      <c r="EWO50" s="3"/>
      <c r="EWQ50" s="3"/>
      <c r="EWS50" s="3"/>
      <c r="EWU50" s="3"/>
      <c r="EWW50" s="3"/>
      <c r="EWY50" s="3"/>
      <c r="EXA50" s="3"/>
      <c r="EXC50" s="3"/>
      <c r="EXE50" s="3"/>
      <c r="EXG50" s="3"/>
      <c r="EXI50" s="3"/>
      <c r="EXK50" s="3"/>
      <c r="EXM50" s="3"/>
      <c r="EXO50" s="3"/>
      <c r="EXQ50" s="3"/>
      <c r="EXS50" s="3"/>
      <c r="EXU50" s="3"/>
      <c r="EXW50" s="3"/>
      <c r="EXY50" s="3"/>
      <c r="EYA50" s="3"/>
      <c r="EYC50" s="3"/>
      <c r="EYE50" s="3"/>
      <c r="EYG50" s="3"/>
      <c r="EYI50" s="3"/>
      <c r="EYK50" s="3"/>
      <c r="EYM50" s="3"/>
      <c r="EYO50" s="3"/>
      <c r="EYQ50" s="3"/>
      <c r="EYS50" s="3"/>
      <c r="EYU50" s="3"/>
      <c r="EYW50" s="3"/>
      <c r="EYY50" s="3"/>
      <c r="EZA50" s="3"/>
      <c r="EZC50" s="3"/>
      <c r="EZE50" s="3"/>
      <c r="EZG50" s="3"/>
      <c r="EZI50" s="3"/>
      <c r="EZK50" s="3"/>
      <c r="EZM50" s="3"/>
      <c r="EZO50" s="3"/>
      <c r="EZQ50" s="3"/>
      <c r="EZS50" s="3"/>
      <c r="EZU50" s="3"/>
      <c r="EZW50" s="3"/>
      <c r="EZY50" s="3"/>
      <c r="FAA50" s="3"/>
      <c r="FAC50" s="3"/>
      <c r="FAE50" s="3"/>
      <c r="FAG50" s="3"/>
      <c r="FAI50" s="3"/>
      <c r="FAK50" s="3"/>
      <c r="FAM50" s="3"/>
      <c r="FAO50" s="3"/>
      <c r="FAQ50" s="3"/>
      <c r="FAS50" s="3"/>
      <c r="FAU50" s="3"/>
      <c r="FAW50" s="3"/>
      <c r="FAY50" s="3"/>
      <c r="FBA50" s="3"/>
      <c r="FBC50" s="3"/>
      <c r="FBE50" s="3"/>
      <c r="FBG50" s="3"/>
      <c r="FBI50" s="3"/>
      <c r="FBK50" s="3"/>
      <c r="FBM50" s="3"/>
      <c r="FBO50" s="3"/>
      <c r="FBQ50" s="3"/>
      <c r="FBS50" s="3"/>
      <c r="FBU50" s="3"/>
      <c r="FBW50" s="3"/>
      <c r="FBY50" s="3"/>
      <c r="FCA50" s="3"/>
      <c r="FCC50" s="3"/>
      <c r="FCE50" s="3"/>
      <c r="FCG50" s="3"/>
      <c r="FCI50" s="3"/>
      <c r="FCK50" s="3"/>
      <c r="FCM50" s="3"/>
      <c r="FCO50" s="3"/>
      <c r="FCQ50" s="3"/>
      <c r="FCS50" s="3"/>
      <c r="FCU50" s="3"/>
      <c r="FCW50" s="3"/>
      <c r="FCY50" s="3"/>
      <c r="FDA50" s="3"/>
      <c r="FDC50" s="3"/>
      <c r="FDE50" s="3"/>
      <c r="FDG50" s="3"/>
      <c r="FDI50" s="3"/>
      <c r="FDK50" s="3"/>
      <c r="FDM50" s="3"/>
      <c r="FDO50" s="3"/>
      <c r="FDQ50" s="3"/>
      <c r="FDS50" s="3"/>
      <c r="FDU50" s="3"/>
      <c r="FDW50" s="3"/>
      <c r="FDY50" s="3"/>
      <c r="FEA50" s="3"/>
      <c r="FEC50" s="3"/>
      <c r="FEE50" s="3"/>
      <c r="FEG50" s="3"/>
      <c r="FEI50" s="3"/>
      <c r="FEK50" s="3"/>
      <c r="FEM50" s="3"/>
      <c r="FEO50" s="3"/>
      <c r="FEQ50" s="3"/>
      <c r="FES50" s="3"/>
      <c r="FEU50" s="3"/>
      <c r="FEW50" s="3"/>
      <c r="FEY50" s="3"/>
      <c r="FFA50" s="3"/>
      <c r="FFC50" s="3"/>
      <c r="FFE50" s="3"/>
      <c r="FFG50" s="3"/>
      <c r="FFI50" s="3"/>
      <c r="FFK50" s="3"/>
      <c r="FFM50" s="3"/>
      <c r="FFO50" s="3"/>
      <c r="FFQ50" s="3"/>
      <c r="FFS50" s="3"/>
      <c r="FFU50" s="3"/>
      <c r="FFW50" s="3"/>
      <c r="FFY50" s="3"/>
      <c r="FGA50" s="3"/>
      <c r="FGC50" s="3"/>
      <c r="FGE50" s="3"/>
      <c r="FGG50" s="3"/>
      <c r="FGI50" s="3"/>
      <c r="FGK50" s="3"/>
      <c r="FGM50" s="3"/>
      <c r="FGO50" s="3"/>
      <c r="FGQ50" s="3"/>
      <c r="FGS50" s="3"/>
      <c r="FGU50" s="3"/>
      <c r="FGW50" s="3"/>
      <c r="FGY50" s="3"/>
      <c r="FHA50" s="3"/>
      <c r="FHC50" s="3"/>
      <c r="FHE50" s="3"/>
      <c r="FHG50" s="3"/>
      <c r="FHI50" s="3"/>
      <c r="FHK50" s="3"/>
      <c r="FHM50" s="3"/>
      <c r="FHO50" s="3"/>
      <c r="FHQ50" s="3"/>
      <c r="FHS50" s="3"/>
      <c r="FHU50" s="3"/>
      <c r="FHW50" s="3"/>
      <c r="FHY50" s="3"/>
      <c r="FIA50" s="3"/>
      <c r="FIC50" s="3"/>
      <c r="FIE50" s="3"/>
      <c r="FIG50" s="3"/>
      <c r="FII50" s="3"/>
      <c r="FIK50" s="3"/>
      <c r="FIM50" s="3"/>
      <c r="FIO50" s="3"/>
      <c r="FIQ50" s="3"/>
      <c r="FIS50" s="3"/>
      <c r="FIU50" s="3"/>
      <c r="FIW50" s="3"/>
      <c r="FIY50" s="3"/>
      <c r="FJA50" s="3"/>
      <c r="FJC50" s="3"/>
      <c r="FJE50" s="3"/>
      <c r="FJG50" s="3"/>
      <c r="FJI50" s="3"/>
      <c r="FJK50" s="3"/>
      <c r="FJM50" s="3"/>
      <c r="FJO50" s="3"/>
      <c r="FJQ50" s="3"/>
      <c r="FJS50" s="3"/>
      <c r="FJU50" s="3"/>
      <c r="FJW50" s="3"/>
      <c r="FJY50" s="3"/>
      <c r="FKA50" s="3"/>
      <c r="FKC50" s="3"/>
      <c r="FKE50" s="3"/>
      <c r="FKG50" s="3"/>
      <c r="FKI50" s="3"/>
      <c r="FKK50" s="3"/>
      <c r="FKM50" s="3"/>
      <c r="FKO50" s="3"/>
      <c r="FKQ50" s="3"/>
      <c r="FKS50" s="3"/>
      <c r="FKU50" s="3"/>
      <c r="FKW50" s="3"/>
      <c r="FKY50" s="3"/>
      <c r="FLA50" s="3"/>
      <c r="FLC50" s="3"/>
      <c r="FLE50" s="3"/>
      <c r="FLG50" s="3"/>
      <c r="FLI50" s="3"/>
      <c r="FLK50" s="3"/>
      <c r="FLM50" s="3"/>
      <c r="FLO50" s="3"/>
      <c r="FLQ50" s="3"/>
      <c r="FLS50" s="3"/>
      <c r="FLU50" s="3"/>
      <c r="FLW50" s="3"/>
      <c r="FLY50" s="3"/>
      <c r="FMA50" s="3"/>
      <c r="FMC50" s="3"/>
      <c r="FME50" s="3"/>
      <c r="FMG50" s="3"/>
      <c r="FMI50" s="3"/>
      <c r="FMK50" s="3"/>
      <c r="FMM50" s="3"/>
      <c r="FMO50" s="3"/>
      <c r="FMQ50" s="3"/>
      <c r="FMS50" s="3"/>
      <c r="FMU50" s="3"/>
      <c r="FMW50" s="3"/>
      <c r="FMY50" s="3"/>
      <c r="FNA50" s="3"/>
      <c r="FNC50" s="3"/>
      <c r="FNE50" s="3"/>
      <c r="FNG50" s="3"/>
      <c r="FNI50" s="3"/>
      <c r="FNK50" s="3"/>
      <c r="FNM50" s="3"/>
      <c r="FNO50" s="3"/>
      <c r="FNQ50" s="3"/>
      <c r="FNS50" s="3"/>
      <c r="FNU50" s="3"/>
      <c r="FNW50" s="3"/>
      <c r="FNY50" s="3"/>
      <c r="FOA50" s="3"/>
      <c r="FOC50" s="3"/>
      <c r="FOE50" s="3"/>
      <c r="FOG50" s="3"/>
      <c r="FOI50" s="3"/>
      <c r="FOK50" s="3"/>
      <c r="FOM50" s="3"/>
      <c r="FOO50" s="3"/>
      <c r="FOQ50" s="3"/>
      <c r="FOS50" s="3"/>
      <c r="FOU50" s="3"/>
      <c r="FOW50" s="3"/>
      <c r="FOY50" s="3"/>
      <c r="FPA50" s="3"/>
      <c r="FPC50" s="3"/>
      <c r="FPE50" s="3"/>
      <c r="FPG50" s="3"/>
      <c r="FPI50" s="3"/>
      <c r="FPK50" s="3"/>
      <c r="FPM50" s="3"/>
      <c r="FPO50" s="3"/>
      <c r="FPQ50" s="3"/>
      <c r="FPS50" s="3"/>
      <c r="FPU50" s="3"/>
      <c r="FPW50" s="3"/>
      <c r="FPY50" s="3"/>
      <c r="FQA50" s="3"/>
      <c r="FQC50" s="3"/>
      <c r="FQE50" s="3"/>
      <c r="FQG50" s="3"/>
      <c r="FQI50" s="3"/>
      <c r="FQK50" s="3"/>
      <c r="FQM50" s="3"/>
      <c r="FQO50" s="3"/>
      <c r="FQQ50" s="3"/>
      <c r="FQS50" s="3"/>
      <c r="FQU50" s="3"/>
      <c r="FQW50" s="3"/>
      <c r="FQY50" s="3"/>
      <c r="FRA50" s="3"/>
      <c r="FRC50" s="3"/>
      <c r="FRE50" s="3"/>
      <c r="FRG50" s="3"/>
      <c r="FRI50" s="3"/>
      <c r="FRK50" s="3"/>
      <c r="FRM50" s="3"/>
      <c r="FRO50" s="3"/>
      <c r="FRQ50" s="3"/>
      <c r="FRS50" s="3"/>
      <c r="FRU50" s="3"/>
      <c r="FRW50" s="3"/>
      <c r="FRY50" s="3"/>
      <c r="FSA50" s="3"/>
      <c r="FSC50" s="3"/>
      <c r="FSE50" s="3"/>
      <c r="FSG50" s="3"/>
      <c r="FSI50" s="3"/>
      <c r="FSK50" s="3"/>
      <c r="FSM50" s="3"/>
      <c r="FSO50" s="3"/>
      <c r="FSQ50" s="3"/>
      <c r="FSS50" s="3"/>
      <c r="FSU50" s="3"/>
      <c r="FSW50" s="3"/>
      <c r="FSY50" s="3"/>
      <c r="FTA50" s="3"/>
      <c r="FTC50" s="3"/>
      <c r="FTE50" s="3"/>
      <c r="FTG50" s="3"/>
      <c r="FTI50" s="3"/>
      <c r="FTK50" s="3"/>
      <c r="FTM50" s="3"/>
      <c r="FTO50" s="3"/>
      <c r="FTQ50" s="3"/>
      <c r="FTS50" s="3"/>
      <c r="FTU50" s="3"/>
      <c r="FTW50" s="3"/>
      <c r="FTY50" s="3"/>
      <c r="FUA50" s="3"/>
      <c r="FUC50" s="3"/>
      <c r="FUE50" s="3"/>
      <c r="FUG50" s="3"/>
      <c r="FUI50" s="3"/>
      <c r="FUK50" s="3"/>
      <c r="FUM50" s="3"/>
      <c r="FUO50" s="3"/>
      <c r="FUQ50" s="3"/>
      <c r="FUS50" s="3"/>
      <c r="FUU50" s="3"/>
      <c r="FUW50" s="3"/>
      <c r="FUY50" s="3"/>
      <c r="FVA50" s="3"/>
      <c r="FVC50" s="3"/>
      <c r="FVE50" s="3"/>
      <c r="FVG50" s="3"/>
      <c r="FVI50" s="3"/>
      <c r="FVK50" s="3"/>
      <c r="FVM50" s="3"/>
      <c r="FVO50" s="3"/>
      <c r="FVQ50" s="3"/>
      <c r="FVS50" s="3"/>
      <c r="FVU50" s="3"/>
      <c r="FVW50" s="3"/>
      <c r="FVY50" s="3"/>
      <c r="FWA50" s="3"/>
      <c r="FWC50" s="3"/>
      <c r="FWE50" s="3"/>
      <c r="FWG50" s="3"/>
      <c r="FWI50" s="3"/>
      <c r="FWK50" s="3"/>
      <c r="FWM50" s="3"/>
      <c r="FWO50" s="3"/>
      <c r="FWQ50" s="3"/>
      <c r="FWS50" s="3"/>
      <c r="FWU50" s="3"/>
      <c r="FWW50" s="3"/>
      <c r="FWY50" s="3"/>
      <c r="FXA50" s="3"/>
      <c r="FXC50" s="3"/>
      <c r="FXE50" s="3"/>
      <c r="FXG50" s="3"/>
      <c r="FXI50" s="3"/>
      <c r="FXK50" s="3"/>
      <c r="FXM50" s="3"/>
      <c r="FXO50" s="3"/>
      <c r="FXQ50" s="3"/>
      <c r="FXS50" s="3"/>
      <c r="FXU50" s="3"/>
      <c r="FXW50" s="3"/>
      <c r="FXY50" s="3"/>
      <c r="FYA50" s="3"/>
      <c r="FYC50" s="3"/>
      <c r="FYE50" s="3"/>
      <c r="FYG50" s="3"/>
      <c r="FYI50" s="3"/>
      <c r="FYK50" s="3"/>
      <c r="FYM50" s="3"/>
      <c r="FYO50" s="3"/>
      <c r="FYQ50" s="3"/>
      <c r="FYS50" s="3"/>
      <c r="FYU50" s="3"/>
      <c r="FYW50" s="3"/>
      <c r="FYY50" s="3"/>
      <c r="FZA50" s="3"/>
      <c r="FZC50" s="3"/>
      <c r="FZE50" s="3"/>
      <c r="FZG50" s="3"/>
      <c r="FZI50" s="3"/>
      <c r="FZK50" s="3"/>
      <c r="FZM50" s="3"/>
      <c r="FZO50" s="3"/>
      <c r="FZQ50" s="3"/>
      <c r="FZS50" s="3"/>
      <c r="FZU50" s="3"/>
      <c r="FZW50" s="3"/>
      <c r="FZY50" s="3"/>
      <c r="GAA50" s="3"/>
      <c r="GAC50" s="3"/>
      <c r="GAE50" s="3"/>
      <c r="GAG50" s="3"/>
      <c r="GAI50" s="3"/>
      <c r="GAK50" s="3"/>
      <c r="GAM50" s="3"/>
      <c r="GAO50" s="3"/>
      <c r="GAQ50" s="3"/>
      <c r="GAS50" s="3"/>
      <c r="GAU50" s="3"/>
      <c r="GAW50" s="3"/>
      <c r="GAY50" s="3"/>
      <c r="GBA50" s="3"/>
      <c r="GBC50" s="3"/>
      <c r="GBE50" s="3"/>
      <c r="GBG50" s="3"/>
      <c r="GBI50" s="3"/>
      <c r="GBK50" s="3"/>
      <c r="GBM50" s="3"/>
      <c r="GBO50" s="3"/>
      <c r="GBQ50" s="3"/>
      <c r="GBS50" s="3"/>
      <c r="GBU50" s="3"/>
      <c r="GBW50" s="3"/>
      <c r="GBY50" s="3"/>
      <c r="GCA50" s="3"/>
      <c r="GCC50" s="3"/>
      <c r="GCE50" s="3"/>
      <c r="GCG50" s="3"/>
      <c r="GCI50" s="3"/>
      <c r="GCK50" s="3"/>
      <c r="GCM50" s="3"/>
      <c r="GCO50" s="3"/>
      <c r="GCQ50" s="3"/>
      <c r="GCS50" s="3"/>
      <c r="GCU50" s="3"/>
      <c r="GCW50" s="3"/>
      <c r="GCY50" s="3"/>
      <c r="GDA50" s="3"/>
      <c r="GDC50" s="3"/>
      <c r="GDE50" s="3"/>
      <c r="GDG50" s="3"/>
      <c r="GDI50" s="3"/>
      <c r="GDK50" s="3"/>
      <c r="GDM50" s="3"/>
      <c r="GDO50" s="3"/>
      <c r="GDQ50" s="3"/>
      <c r="GDS50" s="3"/>
      <c r="GDU50" s="3"/>
      <c r="GDW50" s="3"/>
      <c r="GDY50" s="3"/>
      <c r="GEA50" s="3"/>
      <c r="GEC50" s="3"/>
      <c r="GEE50" s="3"/>
      <c r="GEG50" s="3"/>
      <c r="GEI50" s="3"/>
      <c r="GEK50" s="3"/>
      <c r="GEM50" s="3"/>
      <c r="GEO50" s="3"/>
      <c r="GEQ50" s="3"/>
      <c r="GES50" s="3"/>
      <c r="GEU50" s="3"/>
      <c r="GEW50" s="3"/>
      <c r="GEY50" s="3"/>
      <c r="GFA50" s="3"/>
      <c r="GFC50" s="3"/>
      <c r="GFE50" s="3"/>
      <c r="GFG50" s="3"/>
      <c r="GFI50" s="3"/>
      <c r="GFK50" s="3"/>
      <c r="GFM50" s="3"/>
      <c r="GFO50" s="3"/>
      <c r="GFQ50" s="3"/>
      <c r="GFS50" s="3"/>
      <c r="GFU50" s="3"/>
      <c r="GFW50" s="3"/>
      <c r="GFY50" s="3"/>
      <c r="GGA50" s="3"/>
      <c r="GGC50" s="3"/>
      <c r="GGE50" s="3"/>
      <c r="GGG50" s="3"/>
      <c r="GGI50" s="3"/>
      <c r="GGK50" s="3"/>
      <c r="GGM50" s="3"/>
      <c r="GGO50" s="3"/>
      <c r="GGQ50" s="3"/>
      <c r="GGS50" s="3"/>
      <c r="GGU50" s="3"/>
      <c r="GGW50" s="3"/>
      <c r="GGY50" s="3"/>
      <c r="GHA50" s="3"/>
      <c r="GHC50" s="3"/>
      <c r="GHE50" s="3"/>
      <c r="GHG50" s="3"/>
      <c r="GHI50" s="3"/>
      <c r="GHK50" s="3"/>
      <c r="GHM50" s="3"/>
      <c r="GHO50" s="3"/>
      <c r="GHQ50" s="3"/>
      <c r="GHS50" s="3"/>
      <c r="GHU50" s="3"/>
      <c r="GHW50" s="3"/>
      <c r="GHY50" s="3"/>
      <c r="GIA50" s="3"/>
      <c r="GIC50" s="3"/>
      <c r="GIE50" s="3"/>
      <c r="GIG50" s="3"/>
      <c r="GII50" s="3"/>
      <c r="GIK50" s="3"/>
      <c r="GIM50" s="3"/>
      <c r="GIO50" s="3"/>
      <c r="GIQ50" s="3"/>
      <c r="GIS50" s="3"/>
      <c r="GIU50" s="3"/>
      <c r="GIW50" s="3"/>
      <c r="GIY50" s="3"/>
      <c r="GJA50" s="3"/>
      <c r="GJC50" s="3"/>
      <c r="GJE50" s="3"/>
      <c r="GJG50" s="3"/>
      <c r="GJI50" s="3"/>
      <c r="GJK50" s="3"/>
      <c r="GJM50" s="3"/>
      <c r="GJO50" s="3"/>
      <c r="GJQ50" s="3"/>
      <c r="GJS50" s="3"/>
      <c r="GJU50" s="3"/>
      <c r="GJW50" s="3"/>
      <c r="GJY50" s="3"/>
      <c r="GKA50" s="3"/>
      <c r="GKC50" s="3"/>
      <c r="GKE50" s="3"/>
      <c r="GKG50" s="3"/>
      <c r="GKI50" s="3"/>
      <c r="GKK50" s="3"/>
      <c r="GKM50" s="3"/>
      <c r="GKO50" s="3"/>
      <c r="GKQ50" s="3"/>
      <c r="GKS50" s="3"/>
      <c r="GKU50" s="3"/>
      <c r="GKW50" s="3"/>
      <c r="GKY50" s="3"/>
      <c r="GLA50" s="3"/>
      <c r="GLC50" s="3"/>
      <c r="GLE50" s="3"/>
      <c r="GLG50" s="3"/>
      <c r="GLI50" s="3"/>
      <c r="GLK50" s="3"/>
      <c r="GLM50" s="3"/>
      <c r="GLO50" s="3"/>
      <c r="GLQ50" s="3"/>
      <c r="GLS50" s="3"/>
      <c r="GLU50" s="3"/>
      <c r="GLW50" s="3"/>
      <c r="GLY50" s="3"/>
      <c r="GMA50" s="3"/>
      <c r="GMC50" s="3"/>
      <c r="GME50" s="3"/>
      <c r="GMG50" s="3"/>
      <c r="GMI50" s="3"/>
      <c r="GMK50" s="3"/>
      <c r="GMM50" s="3"/>
      <c r="GMO50" s="3"/>
      <c r="GMQ50" s="3"/>
      <c r="GMS50" s="3"/>
      <c r="GMU50" s="3"/>
      <c r="GMW50" s="3"/>
      <c r="GMY50" s="3"/>
      <c r="GNA50" s="3"/>
      <c r="GNC50" s="3"/>
      <c r="GNE50" s="3"/>
      <c r="GNG50" s="3"/>
      <c r="GNI50" s="3"/>
      <c r="GNK50" s="3"/>
      <c r="GNM50" s="3"/>
      <c r="GNO50" s="3"/>
      <c r="GNQ50" s="3"/>
      <c r="GNS50" s="3"/>
      <c r="GNU50" s="3"/>
      <c r="GNW50" s="3"/>
      <c r="GNY50" s="3"/>
      <c r="GOA50" s="3"/>
      <c r="GOC50" s="3"/>
      <c r="GOE50" s="3"/>
      <c r="GOG50" s="3"/>
      <c r="GOI50" s="3"/>
      <c r="GOK50" s="3"/>
      <c r="GOM50" s="3"/>
      <c r="GOO50" s="3"/>
      <c r="GOQ50" s="3"/>
      <c r="GOS50" s="3"/>
      <c r="GOU50" s="3"/>
      <c r="GOW50" s="3"/>
      <c r="GOY50" s="3"/>
      <c r="GPA50" s="3"/>
      <c r="GPC50" s="3"/>
      <c r="GPE50" s="3"/>
      <c r="GPG50" s="3"/>
      <c r="GPI50" s="3"/>
      <c r="GPK50" s="3"/>
      <c r="GPM50" s="3"/>
      <c r="GPO50" s="3"/>
      <c r="GPQ50" s="3"/>
      <c r="GPS50" s="3"/>
      <c r="GPU50" s="3"/>
      <c r="GPW50" s="3"/>
      <c r="GPY50" s="3"/>
      <c r="GQA50" s="3"/>
      <c r="GQC50" s="3"/>
      <c r="GQE50" s="3"/>
      <c r="GQG50" s="3"/>
      <c r="GQI50" s="3"/>
      <c r="GQK50" s="3"/>
      <c r="GQM50" s="3"/>
      <c r="GQO50" s="3"/>
      <c r="GQQ50" s="3"/>
      <c r="GQS50" s="3"/>
      <c r="GQU50" s="3"/>
      <c r="GQW50" s="3"/>
      <c r="GQY50" s="3"/>
      <c r="GRA50" s="3"/>
      <c r="GRC50" s="3"/>
      <c r="GRE50" s="3"/>
      <c r="GRG50" s="3"/>
      <c r="GRI50" s="3"/>
      <c r="GRK50" s="3"/>
      <c r="GRM50" s="3"/>
      <c r="GRO50" s="3"/>
      <c r="GRQ50" s="3"/>
      <c r="GRS50" s="3"/>
      <c r="GRU50" s="3"/>
      <c r="GRW50" s="3"/>
      <c r="GRY50" s="3"/>
      <c r="GSA50" s="3"/>
      <c r="GSC50" s="3"/>
      <c r="GSE50" s="3"/>
      <c r="GSG50" s="3"/>
      <c r="GSI50" s="3"/>
      <c r="GSK50" s="3"/>
      <c r="GSM50" s="3"/>
      <c r="GSO50" s="3"/>
      <c r="GSQ50" s="3"/>
      <c r="GSS50" s="3"/>
      <c r="GSU50" s="3"/>
      <c r="GSW50" s="3"/>
      <c r="GSY50" s="3"/>
      <c r="GTA50" s="3"/>
      <c r="GTC50" s="3"/>
      <c r="GTE50" s="3"/>
      <c r="GTG50" s="3"/>
      <c r="GTI50" s="3"/>
      <c r="GTK50" s="3"/>
      <c r="GTM50" s="3"/>
      <c r="GTO50" s="3"/>
      <c r="GTQ50" s="3"/>
      <c r="GTS50" s="3"/>
      <c r="GTU50" s="3"/>
      <c r="GTW50" s="3"/>
      <c r="GTY50" s="3"/>
      <c r="GUA50" s="3"/>
      <c r="GUC50" s="3"/>
      <c r="GUE50" s="3"/>
      <c r="GUG50" s="3"/>
      <c r="GUI50" s="3"/>
      <c r="GUK50" s="3"/>
      <c r="GUM50" s="3"/>
      <c r="GUO50" s="3"/>
      <c r="GUQ50" s="3"/>
      <c r="GUS50" s="3"/>
      <c r="GUU50" s="3"/>
      <c r="GUW50" s="3"/>
      <c r="GUY50" s="3"/>
      <c r="GVA50" s="3"/>
      <c r="GVC50" s="3"/>
      <c r="GVE50" s="3"/>
      <c r="GVG50" s="3"/>
      <c r="GVI50" s="3"/>
      <c r="GVK50" s="3"/>
      <c r="GVM50" s="3"/>
      <c r="GVO50" s="3"/>
      <c r="GVQ50" s="3"/>
      <c r="GVS50" s="3"/>
      <c r="GVU50" s="3"/>
      <c r="GVW50" s="3"/>
      <c r="GVY50" s="3"/>
      <c r="GWA50" s="3"/>
      <c r="GWC50" s="3"/>
      <c r="GWE50" s="3"/>
      <c r="GWG50" s="3"/>
      <c r="GWI50" s="3"/>
      <c r="GWK50" s="3"/>
      <c r="GWM50" s="3"/>
      <c r="GWO50" s="3"/>
      <c r="GWQ50" s="3"/>
      <c r="GWS50" s="3"/>
      <c r="GWU50" s="3"/>
      <c r="GWW50" s="3"/>
      <c r="GWY50" s="3"/>
      <c r="GXA50" s="3"/>
      <c r="GXC50" s="3"/>
      <c r="GXE50" s="3"/>
      <c r="GXG50" s="3"/>
      <c r="GXI50" s="3"/>
      <c r="GXK50" s="3"/>
      <c r="GXM50" s="3"/>
      <c r="GXO50" s="3"/>
      <c r="GXQ50" s="3"/>
      <c r="GXS50" s="3"/>
      <c r="GXU50" s="3"/>
      <c r="GXW50" s="3"/>
      <c r="GXY50" s="3"/>
      <c r="GYA50" s="3"/>
      <c r="GYC50" s="3"/>
      <c r="GYE50" s="3"/>
      <c r="GYG50" s="3"/>
      <c r="GYI50" s="3"/>
      <c r="GYK50" s="3"/>
      <c r="GYM50" s="3"/>
      <c r="GYO50" s="3"/>
      <c r="GYQ50" s="3"/>
      <c r="GYS50" s="3"/>
      <c r="GYU50" s="3"/>
      <c r="GYW50" s="3"/>
      <c r="GYY50" s="3"/>
      <c r="GZA50" s="3"/>
      <c r="GZC50" s="3"/>
      <c r="GZE50" s="3"/>
      <c r="GZG50" s="3"/>
      <c r="GZI50" s="3"/>
      <c r="GZK50" s="3"/>
      <c r="GZM50" s="3"/>
      <c r="GZO50" s="3"/>
      <c r="GZQ50" s="3"/>
      <c r="GZS50" s="3"/>
      <c r="GZU50" s="3"/>
      <c r="GZW50" s="3"/>
      <c r="GZY50" s="3"/>
      <c r="HAA50" s="3"/>
      <c r="HAC50" s="3"/>
      <c r="HAE50" s="3"/>
      <c r="HAG50" s="3"/>
      <c r="HAI50" s="3"/>
      <c r="HAK50" s="3"/>
      <c r="HAM50" s="3"/>
      <c r="HAO50" s="3"/>
      <c r="HAQ50" s="3"/>
      <c r="HAS50" s="3"/>
      <c r="HAU50" s="3"/>
      <c r="HAW50" s="3"/>
      <c r="HAY50" s="3"/>
      <c r="HBA50" s="3"/>
      <c r="HBC50" s="3"/>
      <c r="HBE50" s="3"/>
      <c r="HBG50" s="3"/>
      <c r="HBI50" s="3"/>
      <c r="HBK50" s="3"/>
      <c r="HBM50" s="3"/>
      <c r="HBO50" s="3"/>
      <c r="HBQ50" s="3"/>
      <c r="HBS50" s="3"/>
      <c r="HBU50" s="3"/>
      <c r="HBW50" s="3"/>
      <c r="HBY50" s="3"/>
      <c r="HCA50" s="3"/>
      <c r="HCC50" s="3"/>
      <c r="HCE50" s="3"/>
      <c r="HCG50" s="3"/>
      <c r="HCI50" s="3"/>
      <c r="HCK50" s="3"/>
      <c r="HCM50" s="3"/>
      <c r="HCO50" s="3"/>
      <c r="HCQ50" s="3"/>
      <c r="HCS50" s="3"/>
      <c r="HCU50" s="3"/>
      <c r="HCW50" s="3"/>
      <c r="HCY50" s="3"/>
      <c r="HDA50" s="3"/>
      <c r="HDC50" s="3"/>
      <c r="HDE50" s="3"/>
      <c r="HDG50" s="3"/>
      <c r="HDI50" s="3"/>
      <c r="HDK50" s="3"/>
      <c r="HDM50" s="3"/>
      <c r="HDO50" s="3"/>
      <c r="HDQ50" s="3"/>
      <c r="HDS50" s="3"/>
      <c r="HDU50" s="3"/>
      <c r="HDW50" s="3"/>
      <c r="HDY50" s="3"/>
      <c r="HEA50" s="3"/>
      <c r="HEC50" s="3"/>
      <c r="HEE50" s="3"/>
      <c r="HEG50" s="3"/>
      <c r="HEI50" s="3"/>
      <c r="HEK50" s="3"/>
      <c r="HEM50" s="3"/>
      <c r="HEO50" s="3"/>
      <c r="HEQ50" s="3"/>
      <c r="HES50" s="3"/>
      <c r="HEU50" s="3"/>
      <c r="HEW50" s="3"/>
      <c r="HEY50" s="3"/>
      <c r="HFA50" s="3"/>
      <c r="HFC50" s="3"/>
      <c r="HFE50" s="3"/>
      <c r="HFG50" s="3"/>
      <c r="HFI50" s="3"/>
      <c r="HFK50" s="3"/>
      <c r="HFM50" s="3"/>
      <c r="HFO50" s="3"/>
      <c r="HFQ50" s="3"/>
      <c r="HFS50" s="3"/>
      <c r="HFU50" s="3"/>
      <c r="HFW50" s="3"/>
      <c r="HFY50" s="3"/>
      <c r="HGA50" s="3"/>
      <c r="HGC50" s="3"/>
      <c r="HGE50" s="3"/>
      <c r="HGG50" s="3"/>
      <c r="HGI50" s="3"/>
      <c r="HGK50" s="3"/>
      <c r="HGM50" s="3"/>
      <c r="HGO50" s="3"/>
      <c r="HGQ50" s="3"/>
      <c r="HGS50" s="3"/>
      <c r="HGU50" s="3"/>
      <c r="HGW50" s="3"/>
      <c r="HGY50" s="3"/>
      <c r="HHA50" s="3"/>
      <c r="HHC50" s="3"/>
      <c r="HHE50" s="3"/>
      <c r="HHG50" s="3"/>
      <c r="HHI50" s="3"/>
      <c r="HHK50" s="3"/>
      <c r="HHM50" s="3"/>
      <c r="HHO50" s="3"/>
      <c r="HHQ50" s="3"/>
      <c r="HHS50" s="3"/>
      <c r="HHU50" s="3"/>
      <c r="HHW50" s="3"/>
      <c r="HHY50" s="3"/>
      <c r="HIA50" s="3"/>
      <c r="HIC50" s="3"/>
      <c r="HIE50" s="3"/>
      <c r="HIG50" s="3"/>
      <c r="HII50" s="3"/>
      <c r="HIK50" s="3"/>
      <c r="HIM50" s="3"/>
      <c r="HIO50" s="3"/>
      <c r="HIQ50" s="3"/>
      <c r="HIS50" s="3"/>
      <c r="HIU50" s="3"/>
      <c r="HIW50" s="3"/>
      <c r="HIY50" s="3"/>
      <c r="HJA50" s="3"/>
      <c r="HJC50" s="3"/>
      <c r="HJE50" s="3"/>
      <c r="HJG50" s="3"/>
      <c r="HJI50" s="3"/>
      <c r="HJK50" s="3"/>
      <c r="HJM50" s="3"/>
      <c r="HJO50" s="3"/>
      <c r="HJQ50" s="3"/>
      <c r="HJS50" s="3"/>
      <c r="HJU50" s="3"/>
      <c r="HJW50" s="3"/>
      <c r="HJY50" s="3"/>
      <c r="HKA50" s="3"/>
      <c r="HKC50" s="3"/>
      <c r="HKE50" s="3"/>
      <c r="HKG50" s="3"/>
      <c r="HKI50" s="3"/>
      <c r="HKK50" s="3"/>
      <c r="HKM50" s="3"/>
      <c r="HKO50" s="3"/>
      <c r="HKQ50" s="3"/>
      <c r="HKS50" s="3"/>
      <c r="HKU50" s="3"/>
      <c r="HKW50" s="3"/>
      <c r="HKY50" s="3"/>
      <c r="HLA50" s="3"/>
      <c r="HLC50" s="3"/>
      <c r="HLE50" s="3"/>
      <c r="HLG50" s="3"/>
      <c r="HLI50" s="3"/>
      <c r="HLK50" s="3"/>
      <c r="HLM50" s="3"/>
      <c r="HLO50" s="3"/>
      <c r="HLQ50" s="3"/>
      <c r="HLS50" s="3"/>
      <c r="HLU50" s="3"/>
      <c r="HLW50" s="3"/>
      <c r="HLY50" s="3"/>
      <c r="HMA50" s="3"/>
      <c r="HMC50" s="3"/>
      <c r="HME50" s="3"/>
      <c r="HMG50" s="3"/>
      <c r="HMI50" s="3"/>
      <c r="HMK50" s="3"/>
      <c r="HMM50" s="3"/>
      <c r="HMO50" s="3"/>
      <c r="HMQ50" s="3"/>
      <c r="HMS50" s="3"/>
      <c r="HMU50" s="3"/>
      <c r="HMW50" s="3"/>
      <c r="HMY50" s="3"/>
      <c r="HNA50" s="3"/>
      <c r="HNC50" s="3"/>
      <c r="HNE50" s="3"/>
      <c r="HNG50" s="3"/>
      <c r="HNI50" s="3"/>
      <c r="HNK50" s="3"/>
      <c r="HNM50" s="3"/>
      <c r="HNO50" s="3"/>
      <c r="HNQ50" s="3"/>
      <c r="HNS50" s="3"/>
      <c r="HNU50" s="3"/>
      <c r="HNW50" s="3"/>
      <c r="HNY50" s="3"/>
      <c r="HOA50" s="3"/>
      <c r="HOC50" s="3"/>
      <c r="HOE50" s="3"/>
      <c r="HOG50" s="3"/>
      <c r="HOI50" s="3"/>
      <c r="HOK50" s="3"/>
      <c r="HOM50" s="3"/>
      <c r="HOO50" s="3"/>
      <c r="HOQ50" s="3"/>
      <c r="HOS50" s="3"/>
      <c r="HOU50" s="3"/>
      <c r="HOW50" s="3"/>
      <c r="HOY50" s="3"/>
      <c r="HPA50" s="3"/>
      <c r="HPC50" s="3"/>
      <c r="HPE50" s="3"/>
      <c r="HPG50" s="3"/>
      <c r="HPI50" s="3"/>
      <c r="HPK50" s="3"/>
      <c r="HPM50" s="3"/>
      <c r="HPO50" s="3"/>
      <c r="HPQ50" s="3"/>
      <c r="HPS50" s="3"/>
      <c r="HPU50" s="3"/>
      <c r="HPW50" s="3"/>
      <c r="HPY50" s="3"/>
      <c r="HQA50" s="3"/>
      <c r="HQC50" s="3"/>
      <c r="HQE50" s="3"/>
      <c r="HQG50" s="3"/>
      <c r="HQI50" s="3"/>
      <c r="HQK50" s="3"/>
      <c r="HQM50" s="3"/>
      <c r="HQO50" s="3"/>
      <c r="HQQ50" s="3"/>
      <c r="HQS50" s="3"/>
      <c r="HQU50" s="3"/>
      <c r="HQW50" s="3"/>
      <c r="HQY50" s="3"/>
      <c r="HRA50" s="3"/>
      <c r="HRC50" s="3"/>
      <c r="HRE50" s="3"/>
      <c r="HRG50" s="3"/>
      <c r="HRI50" s="3"/>
      <c r="HRK50" s="3"/>
      <c r="HRM50" s="3"/>
      <c r="HRO50" s="3"/>
      <c r="HRQ50" s="3"/>
      <c r="HRS50" s="3"/>
      <c r="HRU50" s="3"/>
      <c r="HRW50" s="3"/>
      <c r="HRY50" s="3"/>
      <c r="HSA50" s="3"/>
      <c r="HSC50" s="3"/>
      <c r="HSE50" s="3"/>
      <c r="HSG50" s="3"/>
      <c r="HSI50" s="3"/>
      <c r="HSK50" s="3"/>
      <c r="HSM50" s="3"/>
      <c r="HSO50" s="3"/>
      <c r="HSQ50" s="3"/>
      <c r="HSS50" s="3"/>
      <c r="HSU50" s="3"/>
      <c r="HSW50" s="3"/>
      <c r="HSY50" s="3"/>
      <c r="HTA50" s="3"/>
      <c r="HTC50" s="3"/>
      <c r="HTE50" s="3"/>
      <c r="HTG50" s="3"/>
      <c r="HTI50" s="3"/>
      <c r="HTK50" s="3"/>
      <c r="HTM50" s="3"/>
      <c r="HTO50" s="3"/>
      <c r="HTQ50" s="3"/>
      <c r="HTS50" s="3"/>
      <c r="HTU50" s="3"/>
      <c r="HTW50" s="3"/>
      <c r="HTY50" s="3"/>
      <c r="HUA50" s="3"/>
      <c r="HUC50" s="3"/>
      <c r="HUE50" s="3"/>
      <c r="HUG50" s="3"/>
      <c r="HUI50" s="3"/>
      <c r="HUK50" s="3"/>
      <c r="HUM50" s="3"/>
      <c r="HUO50" s="3"/>
      <c r="HUQ50" s="3"/>
      <c r="HUS50" s="3"/>
      <c r="HUU50" s="3"/>
      <c r="HUW50" s="3"/>
      <c r="HUY50" s="3"/>
      <c r="HVA50" s="3"/>
      <c r="HVC50" s="3"/>
      <c r="HVE50" s="3"/>
      <c r="HVG50" s="3"/>
      <c r="HVI50" s="3"/>
      <c r="HVK50" s="3"/>
      <c r="HVM50" s="3"/>
      <c r="HVO50" s="3"/>
      <c r="HVQ50" s="3"/>
      <c r="HVS50" s="3"/>
      <c r="HVU50" s="3"/>
      <c r="HVW50" s="3"/>
      <c r="HVY50" s="3"/>
      <c r="HWA50" s="3"/>
      <c r="HWC50" s="3"/>
      <c r="HWE50" s="3"/>
      <c r="HWG50" s="3"/>
      <c r="HWI50" s="3"/>
      <c r="HWK50" s="3"/>
      <c r="HWM50" s="3"/>
      <c r="HWO50" s="3"/>
      <c r="HWQ50" s="3"/>
      <c r="HWS50" s="3"/>
      <c r="HWU50" s="3"/>
      <c r="HWW50" s="3"/>
      <c r="HWY50" s="3"/>
      <c r="HXA50" s="3"/>
      <c r="HXC50" s="3"/>
      <c r="HXE50" s="3"/>
      <c r="HXG50" s="3"/>
      <c r="HXI50" s="3"/>
      <c r="HXK50" s="3"/>
      <c r="HXM50" s="3"/>
      <c r="HXO50" s="3"/>
      <c r="HXQ50" s="3"/>
      <c r="HXS50" s="3"/>
      <c r="HXU50" s="3"/>
      <c r="HXW50" s="3"/>
      <c r="HXY50" s="3"/>
      <c r="HYA50" s="3"/>
      <c r="HYC50" s="3"/>
      <c r="HYE50" s="3"/>
      <c r="HYG50" s="3"/>
      <c r="HYI50" s="3"/>
      <c r="HYK50" s="3"/>
      <c r="HYM50" s="3"/>
      <c r="HYO50" s="3"/>
      <c r="HYQ50" s="3"/>
      <c r="HYS50" s="3"/>
      <c r="HYU50" s="3"/>
      <c r="HYW50" s="3"/>
      <c r="HYY50" s="3"/>
      <c r="HZA50" s="3"/>
      <c r="HZC50" s="3"/>
      <c r="HZE50" s="3"/>
      <c r="HZG50" s="3"/>
      <c r="HZI50" s="3"/>
      <c r="HZK50" s="3"/>
      <c r="HZM50" s="3"/>
      <c r="HZO50" s="3"/>
      <c r="HZQ50" s="3"/>
      <c r="HZS50" s="3"/>
      <c r="HZU50" s="3"/>
      <c r="HZW50" s="3"/>
      <c r="HZY50" s="3"/>
      <c r="IAA50" s="3"/>
      <c r="IAC50" s="3"/>
      <c r="IAE50" s="3"/>
      <c r="IAG50" s="3"/>
      <c r="IAI50" s="3"/>
      <c r="IAK50" s="3"/>
      <c r="IAM50" s="3"/>
      <c r="IAO50" s="3"/>
      <c r="IAQ50" s="3"/>
      <c r="IAS50" s="3"/>
      <c r="IAU50" s="3"/>
      <c r="IAW50" s="3"/>
      <c r="IAY50" s="3"/>
      <c r="IBA50" s="3"/>
      <c r="IBC50" s="3"/>
      <c r="IBE50" s="3"/>
      <c r="IBG50" s="3"/>
      <c r="IBI50" s="3"/>
      <c r="IBK50" s="3"/>
      <c r="IBM50" s="3"/>
      <c r="IBO50" s="3"/>
      <c r="IBQ50" s="3"/>
      <c r="IBS50" s="3"/>
      <c r="IBU50" s="3"/>
      <c r="IBW50" s="3"/>
      <c r="IBY50" s="3"/>
      <c r="ICA50" s="3"/>
      <c r="ICC50" s="3"/>
      <c r="ICE50" s="3"/>
      <c r="ICG50" s="3"/>
      <c r="ICI50" s="3"/>
      <c r="ICK50" s="3"/>
      <c r="ICM50" s="3"/>
      <c r="ICO50" s="3"/>
      <c r="ICQ50" s="3"/>
      <c r="ICS50" s="3"/>
      <c r="ICU50" s="3"/>
      <c r="ICW50" s="3"/>
      <c r="ICY50" s="3"/>
      <c r="IDA50" s="3"/>
      <c r="IDC50" s="3"/>
      <c r="IDE50" s="3"/>
      <c r="IDG50" s="3"/>
      <c r="IDI50" s="3"/>
      <c r="IDK50" s="3"/>
      <c r="IDM50" s="3"/>
      <c r="IDO50" s="3"/>
      <c r="IDQ50" s="3"/>
      <c r="IDS50" s="3"/>
      <c r="IDU50" s="3"/>
      <c r="IDW50" s="3"/>
      <c r="IDY50" s="3"/>
      <c r="IEA50" s="3"/>
      <c r="IEC50" s="3"/>
      <c r="IEE50" s="3"/>
      <c r="IEG50" s="3"/>
      <c r="IEI50" s="3"/>
      <c r="IEK50" s="3"/>
      <c r="IEM50" s="3"/>
      <c r="IEO50" s="3"/>
      <c r="IEQ50" s="3"/>
      <c r="IES50" s="3"/>
      <c r="IEU50" s="3"/>
      <c r="IEW50" s="3"/>
      <c r="IEY50" s="3"/>
      <c r="IFA50" s="3"/>
      <c r="IFC50" s="3"/>
      <c r="IFE50" s="3"/>
      <c r="IFG50" s="3"/>
      <c r="IFI50" s="3"/>
      <c r="IFK50" s="3"/>
      <c r="IFM50" s="3"/>
      <c r="IFO50" s="3"/>
      <c r="IFQ50" s="3"/>
      <c r="IFS50" s="3"/>
      <c r="IFU50" s="3"/>
      <c r="IFW50" s="3"/>
      <c r="IFY50" s="3"/>
      <c r="IGA50" s="3"/>
      <c r="IGC50" s="3"/>
      <c r="IGE50" s="3"/>
      <c r="IGG50" s="3"/>
      <c r="IGI50" s="3"/>
      <c r="IGK50" s="3"/>
      <c r="IGM50" s="3"/>
      <c r="IGO50" s="3"/>
      <c r="IGQ50" s="3"/>
      <c r="IGS50" s="3"/>
      <c r="IGU50" s="3"/>
      <c r="IGW50" s="3"/>
      <c r="IGY50" s="3"/>
      <c r="IHA50" s="3"/>
      <c r="IHC50" s="3"/>
      <c r="IHE50" s="3"/>
      <c r="IHG50" s="3"/>
      <c r="IHI50" s="3"/>
      <c r="IHK50" s="3"/>
      <c r="IHM50" s="3"/>
      <c r="IHO50" s="3"/>
      <c r="IHQ50" s="3"/>
      <c r="IHS50" s="3"/>
      <c r="IHU50" s="3"/>
      <c r="IHW50" s="3"/>
      <c r="IHY50" s="3"/>
      <c r="IIA50" s="3"/>
      <c r="IIC50" s="3"/>
      <c r="IIE50" s="3"/>
      <c r="IIG50" s="3"/>
      <c r="III50" s="3"/>
      <c r="IIK50" s="3"/>
      <c r="IIM50" s="3"/>
      <c r="IIO50" s="3"/>
      <c r="IIQ50" s="3"/>
      <c r="IIS50" s="3"/>
      <c r="IIU50" s="3"/>
      <c r="IIW50" s="3"/>
      <c r="IIY50" s="3"/>
      <c r="IJA50" s="3"/>
      <c r="IJC50" s="3"/>
      <c r="IJE50" s="3"/>
      <c r="IJG50" s="3"/>
      <c r="IJI50" s="3"/>
      <c r="IJK50" s="3"/>
      <c r="IJM50" s="3"/>
      <c r="IJO50" s="3"/>
      <c r="IJQ50" s="3"/>
      <c r="IJS50" s="3"/>
      <c r="IJU50" s="3"/>
      <c r="IJW50" s="3"/>
      <c r="IJY50" s="3"/>
      <c r="IKA50" s="3"/>
      <c r="IKC50" s="3"/>
      <c r="IKE50" s="3"/>
      <c r="IKG50" s="3"/>
      <c r="IKI50" s="3"/>
      <c r="IKK50" s="3"/>
      <c r="IKM50" s="3"/>
      <c r="IKO50" s="3"/>
      <c r="IKQ50" s="3"/>
      <c r="IKS50" s="3"/>
      <c r="IKU50" s="3"/>
      <c r="IKW50" s="3"/>
      <c r="IKY50" s="3"/>
      <c r="ILA50" s="3"/>
      <c r="ILC50" s="3"/>
      <c r="ILE50" s="3"/>
      <c r="ILG50" s="3"/>
      <c r="ILI50" s="3"/>
      <c r="ILK50" s="3"/>
      <c r="ILM50" s="3"/>
      <c r="ILO50" s="3"/>
      <c r="ILQ50" s="3"/>
      <c r="ILS50" s="3"/>
      <c r="ILU50" s="3"/>
      <c r="ILW50" s="3"/>
      <c r="ILY50" s="3"/>
      <c r="IMA50" s="3"/>
      <c r="IMC50" s="3"/>
      <c r="IME50" s="3"/>
      <c r="IMG50" s="3"/>
      <c r="IMI50" s="3"/>
      <c r="IMK50" s="3"/>
      <c r="IMM50" s="3"/>
      <c r="IMO50" s="3"/>
      <c r="IMQ50" s="3"/>
      <c r="IMS50" s="3"/>
      <c r="IMU50" s="3"/>
      <c r="IMW50" s="3"/>
      <c r="IMY50" s="3"/>
      <c r="INA50" s="3"/>
      <c r="INC50" s="3"/>
      <c r="INE50" s="3"/>
      <c r="ING50" s="3"/>
      <c r="INI50" s="3"/>
      <c r="INK50" s="3"/>
      <c r="INM50" s="3"/>
      <c r="INO50" s="3"/>
      <c r="INQ50" s="3"/>
      <c r="INS50" s="3"/>
      <c r="INU50" s="3"/>
      <c r="INW50" s="3"/>
      <c r="INY50" s="3"/>
      <c r="IOA50" s="3"/>
      <c r="IOC50" s="3"/>
      <c r="IOE50" s="3"/>
      <c r="IOG50" s="3"/>
      <c r="IOI50" s="3"/>
      <c r="IOK50" s="3"/>
      <c r="IOM50" s="3"/>
      <c r="IOO50" s="3"/>
      <c r="IOQ50" s="3"/>
      <c r="IOS50" s="3"/>
      <c r="IOU50" s="3"/>
      <c r="IOW50" s="3"/>
      <c r="IOY50" s="3"/>
      <c r="IPA50" s="3"/>
      <c r="IPC50" s="3"/>
      <c r="IPE50" s="3"/>
      <c r="IPG50" s="3"/>
      <c r="IPI50" s="3"/>
      <c r="IPK50" s="3"/>
      <c r="IPM50" s="3"/>
      <c r="IPO50" s="3"/>
      <c r="IPQ50" s="3"/>
      <c r="IPS50" s="3"/>
      <c r="IPU50" s="3"/>
      <c r="IPW50" s="3"/>
      <c r="IPY50" s="3"/>
      <c r="IQA50" s="3"/>
      <c r="IQC50" s="3"/>
      <c r="IQE50" s="3"/>
      <c r="IQG50" s="3"/>
      <c r="IQI50" s="3"/>
      <c r="IQK50" s="3"/>
      <c r="IQM50" s="3"/>
      <c r="IQO50" s="3"/>
      <c r="IQQ50" s="3"/>
      <c r="IQS50" s="3"/>
      <c r="IQU50" s="3"/>
      <c r="IQW50" s="3"/>
      <c r="IQY50" s="3"/>
      <c r="IRA50" s="3"/>
      <c r="IRC50" s="3"/>
      <c r="IRE50" s="3"/>
      <c r="IRG50" s="3"/>
      <c r="IRI50" s="3"/>
      <c r="IRK50" s="3"/>
      <c r="IRM50" s="3"/>
      <c r="IRO50" s="3"/>
      <c r="IRQ50" s="3"/>
      <c r="IRS50" s="3"/>
      <c r="IRU50" s="3"/>
      <c r="IRW50" s="3"/>
      <c r="IRY50" s="3"/>
      <c r="ISA50" s="3"/>
      <c r="ISC50" s="3"/>
      <c r="ISE50" s="3"/>
      <c r="ISG50" s="3"/>
      <c r="ISI50" s="3"/>
      <c r="ISK50" s="3"/>
      <c r="ISM50" s="3"/>
      <c r="ISO50" s="3"/>
      <c r="ISQ50" s="3"/>
      <c r="ISS50" s="3"/>
      <c r="ISU50" s="3"/>
      <c r="ISW50" s="3"/>
      <c r="ISY50" s="3"/>
      <c r="ITA50" s="3"/>
      <c r="ITC50" s="3"/>
      <c r="ITE50" s="3"/>
      <c r="ITG50" s="3"/>
      <c r="ITI50" s="3"/>
      <c r="ITK50" s="3"/>
      <c r="ITM50" s="3"/>
      <c r="ITO50" s="3"/>
      <c r="ITQ50" s="3"/>
      <c r="ITS50" s="3"/>
      <c r="ITU50" s="3"/>
      <c r="ITW50" s="3"/>
      <c r="ITY50" s="3"/>
      <c r="IUA50" s="3"/>
      <c r="IUC50" s="3"/>
      <c r="IUE50" s="3"/>
      <c r="IUG50" s="3"/>
      <c r="IUI50" s="3"/>
      <c r="IUK50" s="3"/>
      <c r="IUM50" s="3"/>
      <c r="IUO50" s="3"/>
      <c r="IUQ50" s="3"/>
      <c r="IUS50" s="3"/>
      <c r="IUU50" s="3"/>
      <c r="IUW50" s="3"/>
      <c r="IUY50" s="3"/>
      <c r="IVA50" s="3"/>
      <c r="IVC50" s="3"/>
      <c r="IVE50" s="3"/>
      <c r="IVG50" s="3"/>
      <c r="IVI50" s="3"/>
      <c r="IVK50" s="3"/>
      <c r="IVM50" s="3"/>
      <c r="IVO50" s="3"/>
      <c r="IVQ50" s="3"/>
      <c r="IVS50" s="3"/>
      <c r="IVU50" s="3"/>
      <c r="IVW50" s="3"/>
      <c r="IVY50" s="3"/>
      <c r="IWA50" s="3"/>
      <c r="IWC50" s="3"/>
      <c r="IWE50" s="3"/>
      <c r="IWG50" s="3"/>
      <c r="IWI50" s="3"/>
      <c r="IWK50" s="3"/>
      <c r="IWM50" s="3"/>
      <c r="IWO50" s="3"/>
      <c r="IWQ50" s="3"/>
      <c r="IWS50" s="3"/>
      <c r="IWU50" s="3"/>
      <c r="IWW50" s="3"/>
      <c r="IWY50" s="3"/>
      <c r="IXA50" s="3"/>
      <c r="IXC50" s="3"/>
      <c r="IXE50" s="3"/>
      <c r="IXG50" s="3"/>
      <c r="IXI50" s="3"/>
      <c r="IXK50" s="3"/>
      <c r="IXM50" s="3"/>
      <c r="IXO50" s="3"/>
      <c r="IXQ50" s="3"/>
      <c r="IXS50" s="3"/>
      <c r="IXU50" s="3"/>
      <c r="IXW50" s="3"/>
      <c r="IXY50" s="3"/>
      <c r="IYA50" s="3"/>
      <c r="IYC50" s="3"/>
      <c r="IYE50" s="3"/>
      <c r="IYG50" s="3"/>
      <c r="IYI50" s="3"/>
      <c r="IYK50" s="3"/>
      <c r="IYM50" s="3"/>
      <c r="IYO50" s="3"/>
      <c r="IYQ50" s="3"/>
      <c r="IYS50" s="3"/>
      <c r="IYU50" s="3"/>
      <c r="IYW50" s="3"/>
      <c r="IYY50" s="3"/>
      <c r="IZA50" s="3"/>
      <c r="IZC50" s="3"/>
      <c r="IZE50" s="3"/>
      <c r="IZG50" s="3"/>
      <c r="IZI50" s="3"/>
      <c r="IZK50" s="3"/>
      <c r="IZM50" s="3"/>
      <c r="IZO50" s="3"/>
      <c r="IZQ50" s="3"/>
      <c r="IZS50" s="3"/>
      <c r="IZU50" s="3"/>
      <c r="IZW50" s="3"/>
      <c r="IZY50" s="3"/>
      <c r="JAA50" s="3"/>
      <c r="JAC50" s="3"/>
      <c r="JAE50" s="3"/>
      <c r="JAG50" s="3"/>
      <c r="JAI50" s="3"/>
      <c r="JAK50" s="3"/>
      <c r="JAM50" s="3"/>
      <c r="JAO50" s="3"/>
      <c r="JAQ50" s="3"/>
      <c r="JAS50" s="3"/>
      <c r="JAU50" s="3"/>
      <c r="JAW50" s="3"/>
      <c r="JAY50" s="3"/>
      <c r="JBA50" s="3"/>
      <c r="JBC50" s="3"/>
      <c r="JBE50" s="3"/>
      <c r="JBG50" s="3"/>
      <c r="JBI50" s="3"/>
      <c r="JBK50" s="3"/>
      <c r="JBM50" s="3"/>
      <c r="JBO50" s="3"/>
      <c r="JBQ50" s="3"/>
      <c r="JBS50" s="3"/>
      <c r="JBU50" s="3"/>
      <c r="JBW50" s="3"/>
      <c r="JBY50" s="3"/>
      <c r="JCA50" s="3"/>
      <c r="JCC50" s="3"/>
      <c r="JCE50" s="3"/>
      <c r="JCG50" s="3"/>
      <c r="JCI50" s="3"/>
      <c r="JCK50" s="3"/>
      <c r="JCM50" s="3"/>
      <c r="JCO50" s="3"/>
      <c r="JCQ50" s="3"/>
      <c r="JCS50" s="3"/>
      <c r="JCU50" s="3"/>
      <c r="JCW50" s="3"/>
      <c r="JCY50" s="3"/>
      <c r="JDA50" s="3"/>
      <c r="JDC50" s="3"/>
      <c r="JDE50" s="3"/>
      <c r="JDG50" s="3"/>
      <c r="JDI50" s="3"/>
      <c r="JDK50" s="3"/>
      <c r="JDM50" s="3"/>
      <c r="JDO50" s="3"/>
      <c r="JDQ50" s="3"/>
      <c r="JDS50" s="3"/>
      <c r="JDU50" s="3"/>
      <c r="JDW50" s="3"/>
      <c r="JDY50" s="3"/>
      <c r="JEA50" s="3"/>
      <c r="JEC50" s="3"/>
      <c r="JEE50" s="3"/>
      <c r="JEG50" s="3"/>
      <c r="JEI50" s="3"/>
      <c r="JEK50" s="3"/>
      <c r="JEM50" s="3"/>
      <c r="JEO50" s="3"/>
      <c r="JEQ50" s="3"/>
      <c r="JES50" s="3"/>
      <c r="JEU50" s="3"/>
      <c r="JEW50" s="3"/>
      <c r="JEY50" s="3"/>
      <c r="JFA50" s="3"/>
      <c r="JFC50" s="3"/>
      <c r="JFE50" s="3"/>
      <c r="JFG50" s="3"/>
      <c r="JFI50" s="3"/>
      <c r="JFK50" s="3"/>
      <c r="JFM50" s="3"/>
      <c r="JFO50" s="3"/>
      <c r="JFQ50" s="3"/>
      <c r="JFS50" s="3"/>
      <c r="JFU50" s="3"/>
      <c r="JFW50" s="3"/>
      <c r="JFY50" s="3"/>
      <c r="JGA50" s="3"/>
      <c r="JGC50" s="3"/>
      <c r="JGE50" s="3"/>
      <c r="JGG50" s="3"/>
      <c r="JGI50" s="3"/>
      <c r="JGK50" s="3"/>
      <c r="JGM50" s="3"/>
      <c r="JGO50" s="3"/>
      <c r="JGQ50" s="3"/>
      <c r="JGS50" s="3"/>
      <c r="JGU50" s="3"/>
      <c r="JGW50" s="3"/>
      <c r="JGY50" s="3"/>
      <c r="JHA50" s="3"/>
      <c r="JHC50" s="3"/>
      <c r="JHE50" s="3"/>
      <c r="JHG50" s="3"/>
      <c r="JHI50" s="3"/>
      <c r="JHK50" s="3"/>
      <c r="JHM50" s="3"/>
      <c r="JHO50" s="3"/>
      <c r="JHQ50" s="3"/>
      <c r="JHS50" s="3"/>
      <c r="JHU50" s="3"/>
      <c r="JHW50" s="3"/>
      <c r="JHY50" s="3"/>
      <c r="JIA50" s="3"/>
      <c r="JIC50" s="3"/>
      <c r="JIE50" s="3"/>
      <c r="JIG50" s="3"/>
      <c r="JII50" s="3"/>
      <c r="JIK50" s="3"/>
      <c r="JIM50" s="3"/>
      <c r="JIO50" s="3"/>
      <c r="JIQ50" s="3"/>
      <c r="JIS50" s="3"/>
      <c r="JIU50" s="3"/>
      <c r="JIW50" s="3"/>
      <c r="JIY50" s="3"/>
      <c r="JJA50" s="3"/>
      <c r="JJC50" s="3"/>
      <c r="JJE50" s="3"/>
      <c r="JJG50" s="3"/>
      <c r="JJI50" s="3"/>
      <c r="JJK50" s="3"/>
      <c r="JJM50" s="3"/>
      <c r="JJO50" s="3"/>
      <c r="JJQ50" s="3"/>
      <c r="JJS50" s="3"/>
      <c r="JJU50" s="3"/>
      <c r="JJW50" s="3"/>
      <c r="JJY50" s="3"/>
      <c r="JKA50" s="3"/>
      <c r="JKC50" s="3"/>
      <c r="JKE50" s="3"/>
      <c r="JKG50" s="3"/>
      <c r="JKI50" s="3"/>
      <c r="JKK50" s="3"/>
      <c r="JKM50" s="3"/>
      <c r="JKO50" s="3"/>
      <c r="JKQ50" s="3"/>
      <c r="JKS50" s="3"/>
      <c r="JKU50" s="3"/>
      <c r="JKW50" s="3"/>
      <c r="JKY50" s="3"/>
      <c r="JLA50" s="3"/>
      <c r="JLC50" s="3"/>
      <c r="JLE50" s="3"/>
      <c r="JLG50" s="3"/>
      <c r="JLI50" s="3"/>
      <c r="JLK50" s="3"/>
      <c r="JLM50" s="3"/>
      <c r="JLO50" s="3"/>
      <c r="JLQ50" s="3"/>
      <c r="JLS50" s="3"/>
      <c r="JLU50" s="3"/>
      <c r="JLW50" s="3"/>
      <c r="JLY50" s="3"/>
      <c r="JMA50" s="3"/>
      <c r="JMC50" s="3"/>
      <c r="JME50" s="3"/>
      <c r="JMG50" s="3"/>
      <c r="JMI50" s="3"/>
      <c r="JMK50" s="3"/>
      <c r="JMM50" s="3"/>
      <c r="JMO50" s="3"/>
      <c r="JMQ50" s="3"/>
      <c r="JMS50" s="3"/>
      <c r="JMU50" s="3"/>
      <c r="JMW50" s="3"/>
      <c r="JMY50" s="3"/>
      <c r="JNA50" s="3"/>
      <c r="JNC50" s="3"/>
      <c r="JNE50" s="3"/>
      <c r="JNG50" s="3"/>
      <c r="JNI50" s="3"/>
      <c r="JNK50" s="3"/>
      <c r="JNM50" s="3"/>
      <c r="JNO50" s="3"/>
      <c r="JNQ50" s="3"/>
      <c r="JNS50" s="3"/>
      <c r="JNU50" s="3"/>
      <c r="JNW50" s="3"/>
      <c r="JNY50" s="3"/>
      <c r="JOA50" s="3"/>
      <c r="JOC50" s="3"/>
      <c r="JOE50" s="3"/>
      <c r="JOG50" s="3"/>
      <c r="JOI50" s="3"/>
      <c r="JOK50" s="3"/>
      <c r="JOM50" s="3"/>
      <c r="JOO50" s="3"/>
      <c r="JOQ50" s="3"/>
      <c r="JOS50" s="3"/>
      <c r="JOU50" s="3"/>
      <c r="JOW50" s="3"/>
      <c r="JOY50" s="3"/>
      <c r="JPA50" s="3"/>
      <c r="JPC50" s="3"/>
      <c r="JPE50" s="3"/>
      <c r="JPG50" s="3"/>
      <c r="JPI50" s="3"/>
      <c r="JPK50" s="3"/>
      <c r="JPM50" s="3"/>
      <c r="JPO50" s="3"/>
      <c r="JPQ50" s="3"/>
      <c r="JPS50" s="3"/>
      <c r="JPU50" s="3"/>
      <c r="JPW50" s="3"/>
      <c r="JPY50" s="3"/>
      <c r="JQA50" s="3"/>
      <c r="JQC50" s="3"/>
      <c r="JQE50" s="3"/>
      <c r="JQG50" s="3"/>
      <c r="JQI50" s="3"/>
      <c r="JQK50" s="3"/>
      <c r="JQM50" s="3"/>
      <c r="JQO50" s="3"/>
      <c r="JQQ50" s="3"/>
      <c r="JQS50" s="3"/>
      <c r="JQU50" s="3"/>
      <c r="JQW50" s="3"/>
      <c r="JQY50" s="3"/>
      <c r="JRA50" s="3"/>
      <c r="JRC50" s="3"/>
      <c r="JRE50" s="3"/>
      <c r="JRG50" s="3"/>
      <c r="JRI50" s="3"/>
      <c r="JRK50" s="3"/>
      <c r="JRM50" s="3"/>
      <c r="JRO50" s="3"/>
      <c r="JRQ50" s="3"/>
      <c r="JRS50" s="3"/>
      <c r="JRU50" s="3"/>
      <c r="JRW50" s="3"/>
      <c r="JRY50" s="3"/>
      <c r="JSA50" s="3"/>
      <c r="JSC50" s="3"/>
      <c r="JSE50" s="3"/>
      <c r="JSG50" s="3"/>
      <c r="JSI50" s="3"/>
      <c r="JSK50" s="3"/>
      <c r="JSM50" s="3"/>
      <c r="JSO50" s="3"/>
      <c r="JSQ50" s="3"/>
      <c r="JSS50" s="3"/>
      <c r="JSU50" s="3"/>
      <c r="JSW50" s="3"/>
      <c r="JSY50" s="3"/>
      <c r="JTA50" s="3"/>
      <c r="JTC50" s="3"/>
      <c r="JTE50" s="3"/>
      <c r="JTG50" s="3"/>
      <c r="JTI50" s="3"/>
      <c r="JTK50" s="3"/>
      <c r="JTM50" s="3"/>
      <c r="JTO50" s="3"/>
      <c r="JTQ50" s="3"/>
      <c r="JTS50" s="3"/>
      <c r="JTU50" s="3"/>
      <c r="JTW50" s="3"/>
      <c r="JTY50" s="3"/>
      <c r="JUA50" s="3"/>
      <c r="JUC50" s="3"/>
      <c r="JUE50" s="3"/>
      <c r="JUG50" s="3"/>
      <c r="JUI50" s="3"/>
      <c r="JUK50" s="3"/>
      <c r="JUM50" s="3"/>
      <c r="JUO50" s="3"/>
      <c r="JUQ50" s="3"/>
      <c r="JUS50" s="3"/>
      <c r="JUU50" s="3"/>
      <c r="JUW50" s="3"/>
      <c r="JUY50" s="3"/>
      <c r="JVA50" s="3"/>
      <c r="JVC50" s="3"/>
      <c r="JVE50" s="3"/>
      <c r="JVG50" s="3"/>
      <c r="JVI50" s="3"/>
      <c r="JVK50" s="3"/>
      <c r="JVM50" s="3"/>
      <c r="JVO50" s="3"/>
      <c r="JVQ50" s="3"/>
      <c r="JVS50" s="3"/>
      <c r="JVU50" s="3"/>
      <c r="JVW50" s="3"/>
      <c r="JVY50" s="3"/>
      <c r="JWA50" s="3"/>
      <c r="JWC50" s="3"/>
      <c r="JWE50" s="3"/>
      <c r="JWG50" s="3"/>
      <c r="JWI50" s="3"/>
      <c r="JWK50" s="3"/>
      <c r="JWM50" s="3"/>
      <c r="JWO50" s="3"/>
      <c r="JWQ50" s="3"/>
      <c r="JWS50" s="3"/>
      <c r="JWU50" s="3"/>
      <c r="JWW50" s="3"/>
      <c r="JWY50" s="3"/>
      <c r="JXA50" s="3"/>
      <c r="JXC50" s="3"/>
      <c r="JXE50" s="3"/>
      <c r="JXG50" s="3"/>
      <c r="JXI50" s="3"/>
      <c r="JXK50" s="3"/>
      <c r="JXM50" s="3"/>
      <c r="JXO50" s="3"/>
      <c r="JXQ50" s="3"/>
      <c r="JXS50" s="3"/>
      <c r="JXU50" s="3"/>
      <c r="JXW50" s="3"/>
      <c r="JXY50" s="3"/>
      <c r="JYA50" s="3"/>
      <c r="JYC50" s="3"/>
      <c r="JYE50" s="3"/>
      <c r="JYG50" s="3"/>
      <c r="JYI50" s="3"/>
      <c r="JYK50" s="3"/>
      <c r="JYM50" s="3"/>
      <c r="JYO50" s="3"/>
      <c r="JYQ50" s="3"/>
      <c r="JYS50" s="3"/>
      <c r="JYU50" s="3"/>
      <c r="JYW50" s="3"/>
      <c r="JYY50" s="3"/>
      <c r="JZA50" s="3"/>
      <c r="JZC50" s="3"/>
      <c r="JZE50" s="3"/>
      <c r="JZG50" s="3"/>
      <c r="JZI50" s="3"/>
      <c r="JZK50" s="3"/>
      <c r="JZM50" s="3"/>
      <c r="JZO50" s="3"/>
      <c r="JZQ50" s="3"/>
      <c r="JZS50" s="3"/>
      <c r="JZU50" s="3"/>
      <c r="JZW50" s="3"/>
      <c r="JZY50" s="3"/>
      <c r="KAA50" s="3"/>
      <c r="KAC50" s="3"/>
      <c r="KAE50" s="3"/>
      <c r="KAG50" s="3"/>
      <c r="KAI50" s="3"/>
      <c r="KAK50" s="3"/>
      <c r="KAM50" s="3"/>
      <c r="KAO50" s="3"/>
      <c r="KAQ50" s="3"/>
      <c r="KAS50" s="3"/>
      <c r="KAU50" s="3"/>
      <c r="KAW50" s="3"/>
      <c r="KAY50" s="3"/>
      <c r="KBA50" s="3"/>
      <c r="KBC50" s="3"/>
      <c r="KBE50" s="3"/>
      <c r="KBG50" s="3"/>
      <c r="KBI50" s="3"/>
      <c r="KBK50" s="3"/>
      <c r="KBM50" s="3"/>
      <c r="KBO50" s="3"/>
      <c r="KBQ50" s="3"/>
      <c r="KBS50" s="3"/>
      <c r="KBU50" s="3"/>
      <c r="KBW50" s="3"/>
      <c r="KBY50" s="3"/>
      <c r="KCA50" s="3"/>
      <c r="KCC50" s="3"/>
      <c r="KCE50" s="3"/>
      <c r="KCG50" s="3"/>
      <c r="KCI50" s="3"/>
      <c r="KCK50" s="3"/>
      <c r="KCM50" s="3"/>
      <c r="KCO50" s="3"/>
      <c r="KCQ50" s="3"/>
      <c r="KCS50" s="3"/>
      <c r="KCU50" s="3"/>
      <c r="KCW50" s="3"/>
      <c r="KCY50" s="3"/>
      <c r="KDA50" s="3"/>
      <c r="KDC50" s="3"/>
      <c r="KDE50" s="3"/>
      <c r="KDG50" s="3"/>
      <c r="KDI50" s="3"/>
      <c r="KDK50" s="3"/>
      <c r="KDM50" s="3"/>
      <c r="KDO50" s="3"/>
      <c r="KDQ50" s="3"/>
      <c r="KDS50" s="3"/>
      <c r="KDU50" s="3"/>
      <c r="KDW50" s="3"/>
      <c r="KDY50" s="3"/>
      <c r="KEA50" s="3"/>
      <c r="KEC50" s="3"/>
      <c r="KEE50" s="3"/>
      <c r="KEG50" s="3"/>
      <c r="KEI50" s="3"/>
      <c r="KEK50" s="3"/>
      <c r="KEM50" s="3"/>
      <c r="KEO50" s="3"/>
      <c r="KEQ50" s="3"/>
      <c r="KES50" s="3"/>
      <c r="KEU50" s="3"/>
      <c r="KEW50" s="3"/>
      <c r="KEY50" s="3"/>
      <c r="KFA50" s="3"/>
      <c r="KFC50" s="3"/>
      <c r="KFE50" s="3"/>
      <c r="KFG50" s="3"/>
      <c r="KFI50" s="3"/>
      <c r="KFK50" s="3"/>
      <c r="KFM50" s="3"/>
      <c r="KFO50" s="3"/>
      <c r="KFQ50" s="3"/>
      <c r="KFS50" s="3"/>
      <c r="KFU50" s="3"/>
      <c r="KFW50" s="3"/>
      <c r="KFY50" s="3"/>
      <c r="KGA50" s="3"/>
      <c r="KGC50" s="3"/>
      <c r="KGE50" s="3"/>
      <c r="KGG50" s="3"/>
      <c r="KGI50" s="3"/>
      <c r="KGK50" s="3"/>
      <c r="KGM50" s="3"/>
      <c r="KGO50" s="3"/>
      <c r="KGQ50" s="3"/>
      <c r="KGS50" s="3"/>
      <c r="KGU50" s="3"/>
      <c r="KGW50" s="3"/>
      <c r="KGY50" s="3"/>
      <c r="KHA50" s="3"/>
      <c r="KHC50" s="3"/>
      <c r="KHE50" s="3"/>
      <c r="KHG50" s="3"/>
      <c r="KHI50" s="3"/>
      <c r="KHK50" s="3"/>
      <c r="KHM50" s="3"/>
      <c r="KHO50" s="3"/>
      <c r="KHQ50" s="3"/>
      <c r="KHS50" s="3"/>
      <c r="KHU50" s="3"/>
      <c r="KHW50" s="3"/>
      <c r="KHY50" s="3"/>
      <c r="KIA50" s="3"/>
      <c r="KIC50" s="3"/>
      <c r="KIE50" s="3"/>
      <c r="KIG50" s="3"/>
      <c r="KII50" s="3"/>
      <c r="KIK50" s="3"/>
      <c r="KIM50" s="3"/>
      <c r="KIO50" s="3"/>
      <c r="KIQ50" s="3"/>
      <c r="KIS50" s="3"/>
      <c r="KIU50" s="3"/>
      <c r="KIW50" s="3"/>
      <c r="KIY50" s="3"/>
      <c r="KJA50" s="3"/>
      <c r="KJC50" s="3"/>
      <c r="KJE50" s="3"/>
      <c r="KJG50" s="3"/>
      <c r="KJI50" s="3"/>
      <c r="KJK50" s="3"/>
      <c r="KJM50" s="3"/>
      <c r="KJO50" s="3"/>
      <c r="KJQ50" s="3"/>
      <c r="KJS50" s="3"/>
      <c r="KJU50" s="3"/>
      <c r="KJW50" s="3"/>
      <c r="KJY50" s="3"/>
      <c r="KKA50" s="3"/>
      <c r="KKC50" s="3"/>
      <c r="KKE50" s="3"/>
      <c r="KKG50" s="3"/>
      <c r="KKI50" s="3"/>
      <c r="KKK50" s="3"/>
      <c r="KKM50" s="3"/>
      <c r="KKO50" s="3"/>
      <c r="KKQ50" s="3"/>
      <c r="KKS50" s="3"/>
      <c r="KKU50" s="3"/>
      <c r="KKW50" s="3"/>
      <c r="KKY50" s="3"/>
      <c r="KLA50" s="3"/>
      <c r="KLC50" s="3"/>
      <c r="KLE50" s="3"/>
      <c r="KLG50" s="3"/>
      <c r="KLI50" s="3"/>
      <c r="KLK50" s="3"/>
      <c r="KLM50" s="3"/>
      <c r="KLO50" s="3"/>
      <c r="KLQ50" s="3"/>
      <c r="KLS50" s="3"/>
      <c r="KLU50" s="3"/>
      <c r="KLW50" s="3"/>
      <c r="KLY50" s="3"/>
      <c r="KMA50" s="3"/>
      <c r="KMC50" s="3"/>
      <c r="KME50" s="3"/>
      <c r="KMG50" s="3"/>
      <c r="KMI50" s="3"/>
      <c r="KMK50" s="3"/>
      <c r="KMM50" s="3"/>
      <c r="KMO50" s="3"/>
      <c r="KMQ50" s="3"/>
      <c r="KMS50" s="3"/>
      <c r="KMU50" s="3"/>
      <c r="KMW50" s="3"/>
      <c r="KMY50" s="3"/>
      <c r="KNA50" s="3"/>
      <c r="KNC50" s="3"/>
      <c r="KNE50" s="3"/>
      <c r="KNG50" s="3"/>
      <c r="KNI50" s="3"/>
      <c r="KNK50" s="3"/>
      <c r="KNM50" s="3"/>
      <c r="KNO50" s="3"/>
      <c r="KNQ50" s="3"/>
      <c r="KNS50" s="3"/>
      <c r="KNU50" s="3"/>
      <c r="KNW50" s="3"/>
      <c r="KNY50" s="3"/>
      <c r="KOA50" s="3"/>
      <c r="KOC50" s="3"/>
      <c r="KOE50" s="3"/>
      <c r="KOG50" s="3"/>
      <c r="KOI50" s="3"/>
      <c r="KOK50" s="3"/>
      <c r="KOM50" s="3"/>
      <c r="KOO50" s="3"/>
      <c r="KOQ50" s="3"/>
      <c r="KOS50" s="3"/>
      <c r="KOU50" s="3"/>
      <c r="KOW50" s="3"/>
      <c r="KOY50" s="3"/>
      <c r="KPA50" s="3"/>
      <c r="KPC50" s="3"/>
      <c r="KPE50" s="3"/>
      <c r="KPG50" s="3"/>
      <c r="KPI50" s="3"/>
      <c r="KPK50" s="3"/>
      <c r="KPM50" s="3"/>
      <c r="KPO50" s="3"/>
      <c r="KPQ50" s="3"/>
      <c r="KPS50" s="3"/>
      <c r="KPU50" s="3"/>
      <c r="KPW50" s="3"/>
      <c r="KPY50" s="3"/>
      <c r="KQA50" s="3"/>
      <c r="KQC50" s="3"/>
      <c r="KQE50" s="3"/>
      <c r="KQG50" s="3"/>
      <c r="KQI50" s="3"/>
      <c r="KQK50" s="3"/>
      <c r="KQM50" s="3"/>
      <c r="KQO50" s="3"/>
      <c r="KQQ50" s="3"/>
      <c r="KQS50" s="3"/>
      <c r="KQU50" s="3"/>
      <c r="KQW50" s="3"/>
      <c r="KQY50" s="3"/>
      <c r="KRA50" s="3"/>
      <c r="KRC50" s="3"/>
      <c r="KRE50" s="3"/>
      <c r="KRG50" s="3"/>
      <c r="KRI50" s="3"/>
      <c r="KRK50" s="3"/>
      <c r="KRM50" s="3"/>
      <c r="KRO50" s="3"/>
      <c r="KRQ50" s="3"/>
      <c r="KRS50" s="3"/>
      <c r="KRU50" s="3"/>
      <c r="KRW50" s="3"/>
      <c r="KRY50" s="3"/>
      <c r="KSA50" s="3"/>
      <c r="KSC50" s="3"/>
      <c r="KSE50" s="3"/>
      <c r="KSG50" s="3"/>
      <c r="KSI50" s="3"/>
      <c r="KSK50" s="3"/>
      <c r="KSM50" s="3"/>
      <c r="KSO50" s="3"/>
      <c r="KSQ50" s="3"/>
      <c r="KSS50" s="3"/>
      <c r="KSU50" s="3"/>
      <c r="KSW50" s="3"/>
      <c r="KSY50" s="3"/>
      <c r="KTA50" s="3"/>
      <c r="KTC50" s="3"/>
      <c r="KTE50" s="3"/>
      <c r="KTG50" s="3"/>
      <c r="KTI50" s="3"/>
      <c r="KTK50" s="3"/>
      <c r="KTM50" s="3"/>
      <c r="KTO50" s="3"/>
      <c r="KTQ50" s="3"/>
      <c r="KTS50" s="3"/>
      <c r="KTU50" s="3"/>
      <c r="KTW50" s="3"/>
      <c r="KTY50" s="3"/>
      <c r="KUA50" s="3"/>
      <c r="KUC50" s="3"/>
      <c r="KUE50" s="3"/>
      <c r="KUG50" s="3"/>
      <c r="KUI50" s="3"/>
      <c r="KUK50" s="3"/>
      <c r="KUM50" s="3"/>
      <c r="KUO50" s="3"/>
      <c r="KUQ50" s="3"/>
      <c r="KUS50" s="3"/>
      <c r="KUU50" s="3"/>
      <c r="KUW50" s="3"/>
      <c r="KUY50" s="3"/>
      <c r="KVA50" s="3"/>
      <c r="KVC50" s="3"/>
      <c r="KVE50" s="3"/>
      <c r="KVG50" s="3"/>
      <c r="KVI50" s="3"/>
      <c r="KVK50" s="3"/>
      <c r="KVM50" s="3"/>
      <c r="KVO50" s="3"/>
      <c r="KVQ50" s="3"/>
      <c r="KVS50" s="3"/>
      <c r="KVU50" s="3"/>
      <c r="KVW50" s="3"/>
      <c r="KVY50" s="3"/>
      <c r="KWA50" s="3"/>
      <c r="KWC50" s="3"/>
      <c r="KWE50" s="3"/>
      <c r="KWG50" s="3"/>
      <c r="KWI50" s="3"/>
      <c r="KWK50" s="3"/>
      <c r="KWM50" s="3"/>
      <c r="KWO50" s="3"/>
      <c r="KWQ50" s="3"/>
      <c r="KWS50" s="3"/>
      <c r="KWU50" s="3"/>
      <c r="KWW50" s="3"/>
      <c r="KWY50" s="3"/>
      <c r="KXA50" s="3"/>
      <c r="KXC50" s="3"/>
      <c r="KXE50" s="3"/>
      <c r="KXG50" s="3"/>
      <c r="KXI50" s="3"/>
      <c r="KXK50" s="3"/>
      <c r="KXM50" s="3"/>
      <c r="KXO50" s="3"/>
      <c r="KXQ50" s="3"/>
      <c r="KXS50" s="3"/>
      <c r="KXU50" s="3"/>
      <c r="KXW50" s="3"/>
      <c r="KXY50" s="3"/>
      <c r="KYA50" s="3"/>
      <c r="KYC50" s="3"/>
      <c r="KYE50" s="3"/>
      <c r="KYG50" s="3"/>
      <c r="KYI50" s="3"/>
      <c r="KYK50" s="3"/>
      <c r="KYM50" s="3"/>
      <c r="KYO50" s="3"/>
      <c r="KYQ50" s="3"/>
      <c r="KYS50" s="3"/>
      <c r="KYU50" s="3"/>
      <c r="KYW50" s="3"/>
      <c r="KYY50" s="3"/>
      <c r="KZA50" s="3"/>
      <c r="KZC50" s="3"/>
      <c r="KZE50" s="3"/>
      <c r="KZG50" s="3"/>
      <c r="KZI50" s="3"/>
      <c r="KZK50" s="3"/>
      <c r="KZM50" s="3"/>
      <c r="KZO50" s="3"/>
      <c r="KZQ50" s="3"/>
      <c r="KZS50" s="3"/>
      <c r="KZU50" s="3"/>
      <c r="KZW50" s="3"/>
      <c r="KZY50" s="3"/>
      <c r="LAA50" s="3"/>
      <c r="LAC50" s="3"/>
      <c r="LAE50" s="3"/>
      <c r="LAG50" s="3"/>
      <c r="LAI50" s="3"/>
      <c r="LAK50" s="3"/>
      <c r="LAM50" s="3"/>
      <c r="LAO50" s="3"/>
      <c r="LAQ50" s="3"/>
      <c r="LAS50" s="3"/>
      <c r="LAU50" s="3"/>
      <c r="LAW50" s="3"/>
      <c r="LAY50" s="3"/>
      <c r="LBA50" s="3"/>
      <c r="LBC50" s="3"/>
      <c r="LBE50" s="3"/>
      <c r="LBG50" s="3"/>
      <c r="LBI50" s="3"/>
      <c r="LBK50" s="3"/>
      <c r="LBM50" s="3"/>
      <c r="LBO50" s="3"/>
      <c r="LBQ50" s="3"/>
      <c r="LBS50" s="3"/>
      <c r="LBU50" s="3"/>
      <c r="LBW50" s="3"/>
      <c r="LBY50" s="3"/>
      <c r="LCA50" s="3"/>
      <c r="LCC50" s="3"/>
      <c r="LCE50" s="3"/>
      <c r="LCG50" s="3"/>
      <c r="LCI50" s="3"/>
      <c r="LCK50" s="3"/>
      <c r="LCM50" s="3"/>
      <c r="LCO50" s="3"/>
      <c r="LCQ50" s="3"/>
      <c r="LCS50" s="3"/>
      <c r="LCU50" s="3"/>
      <c r="LCW50" s="3"/>
      <c r="LCY50" s="3"/>
      <c r="LDA50" s="3"/>
      <c r="LDC50" s="3"/>
      <c r="LDE50" s="3"/>
      <c r="LDG50" s="3"/>
      <c r="LDI50" s="3"/>
      <c r="LDK50" s="3"/>
      <c r="LDM50" s="3"/>
      <c r="LDO50" s="3"/>
      <c r="LDQ50" s="3"/>
      <c r="LDS50" s="3"/>
      <c r="LDU50" s="3"/>
      <c r="LDW50" s="3"/>
      <c r="LDY50" s="3"/>
      <c r="LEA50" s="3"/>
      <c r="LEC50" s="3"/>
      <c r="LEE50" s="3"/>
      <c r="LEG50" s="3"/>
      <c r="LEI50" s="3"/>
      <c r="LEK50" s="3"/>
      <c r="LEM50" s="3"/>
      <c r="LEO50" s="3"/>
      <c r="LEQ50" s="3"/>
      <c r="LES50" s="3"/>
      <c r="LEU50" s="3"/>
      <c r="LEW50" s="3"/>
      <c r="LEY50" s="3"/>
      <c r="LFA50" s="3"/>
      <c r="LFC50" s="3"/>
      <c r="LFE50" s="3"/>
      <c r="LFG50" s="3"/>
      <c r="LFI50" s="3"/>
      <c r="LFK50" s="3"/>
      <c r="LFM50" s="3"/>
      <c r="LFO50" s="3"/>
      <c r="LFQ50" s="3"/>
      <c r="LFS50" s="3"/>
      <c r="LFU50" s="3"/>
      <c r="LFW50" s="3"/>
      <c r="LFY50" s="3"/>
      <c r="LGA50" s="3"/>
      <c r="LGC50" s="3"/>
      <c r="LGE50" s="3"/>
      <c r="LGG50" s="3"/>
      <c r="LGI50" s="3"/>
      <c r="LGK50" s="3"/>
      <c r="LGM50" s="3"/>
      <c r="LGO50" s="3"/>
      <c r="LGQ50" s="3"/>
      <c r="LGS50" s="3"/>
      <c r="LGU50" s="3"/>
      <c r="LGW50" s="3"/>
      <c r="LGY50" s="3"/>
      <c r="LHA50" s="3"/>
      <c r="LHC50" s="3"/>
      <c r="LHE50" s="3"/>
      <c r="LHG50" s="3"/>
      <c r="LHI50" s="3"/>
      <c r="LHK50" s="3"/>
      <c r="LHM50" s="3"/>
      <c r="LHO50" s="3"/>
      <c r="LHQ50" s="3"/>
      <c r="LHS50" s="3"/>
      <c r="LHU50" s="3"/>
      <c r="LHW50" s="3"/>
      <c r="LHY50" s="3"/>
      <c r="LIA50" s="3"/>
      <c r="LIC50" s="3"/>
      <c r="LIE50" s="3"/>
      <c r="LIG50" s="3"/>
      <c r="LII50" s="3"/>
      <c r="LIK50" s="3"/>
      <c r="LIM50" s="3"/>
      <c r="LIO50" s="3"/>
      <c r="LIQ50" s="3"/>
      <c r="LIS50" s="3"/>
      <c r="LIU50" s="3"/>
      <c r="LIW50" s="3"/>
      <c r="LIY50" s="3"/>
      <c r="LJA50" s="3"/>
      <c r="LJC50" s="3"/>
      <c r="LJE50" s="3"/>
      <c r="LJG50" s="3"/>
      <c r="LJI50" s="3"/>
      <c r="LJK50" s="3"/>
      <c r="LJM50" s="3"/>
      <c r="LJO50" s="3"/>
      <c r="LJQ50" s="3"/>
      <c r="LJS50" s="3"/>
      <c r="LJU50" s="3"/>
      <c r="LJW50" s="3"/>
      <c r="LJY50" s="3"/>
      <c r="LKA50" s="3"/>
      <c r="LKC50" s="3"/>
      <c r="LKE50" s="3"/>
      <c r="LKG50" s="3"/>
      <c r="LKI50" s="3"/>
      <c r="LKK50" s="3"/>
      <c r="LKM50" s="3"/>
      <c r="LKO50" s="3"/>
      <c r="LKQ50" s="3"/>
      <c r="LKS50" s="3"/>
      <c r="LKU50" s="3"/>
      <c r="LKW50" s="3"/>
      <c r="LKY50" s="3"/>
      <c r="LLA50" s="3"/>
      <c r="LLC50" s="3"/>
      <c r="LLE50" s="3"/>
      <c r="LLG50" s="3"/>
      <c r="LLI50" s="3"/>
      <c r="LLK50" s="3"/>
      <c r="LLM50" s="3"/>
      <c r="LLO50" s="3"/>
      <c r="LLQ50" s="3"/>
      <c r="LLS50" s="3"/>
      <c r="LLU50" s="3"/>
      <c r="LLW50" s="3"/>
      <c r="LLY50" s="3"/>
      <c r="LMA50" s="3"/>
      <c r="LMC50" s="3"/>
      <c r="LME50" s="3"/>
      <c r="LMG50" s="3"/>
      <c r="LMI50" s="3"/>
      <c r="LMK50" s="3"/>
      <c r="LMM50" s="3"/>
      <c r="LMO50" s="3"/>
      <c r="LMQ50" s="3"/>
      <c r="LMS50" s="3"/>
      <c r="LMU50" s="3"/>
      <c r="LMW50" s="3"/>
      <c r="LMY50" s="3"/>
      <c r="LNA50" s="3"/>
      <c r="LNC50" s="3"/>
      <c r="LNE50" s="3"/>
      <c r="LNG50" s="3"/>
      <c r="LNI50" s="3"/>
      <c r="LNK50" s="3"/>
      <c r="LNM50" s="3"/>
      <c r="LNO50" s="3"/>
      <c r="LNQ50" s="3"/>
      <c r="LNS50" s="3"/>
      <c r="LNU50" s="3"/>
      <c r="LNW50" s="3"/>
      <c r="LNY50" s="3"/>
      <c r="LOA50" s="3"/>
      <c r="LOC50" s="3"/>
      <c r="LOE50" s="3"/>
      <c r="LOG50" s="3"/>
      <c r="LOI50" s="3"/>
      <c r="LOK50" s="3"/>
      <c r="LOM50" s="3"/>
      <c r="LOO50" s="3"/>
      <c r="LOQ50" s="3"/>
      <c r="LOS50" s="3"/>
      <c r="LOU50" s="3"/>
      <c r="LOW50" s="3"/>
      <c r="LOY50" s="3"/>
      <c r="LPA50" s="3"/>
      <c r="LPC50" s="3"/>
      <c r="LPE50" s="3"/>
      <c r="LPG50" s="3"/>
      <c r="LPI50" s="3"/>
      <c r="LPK50" s="3"/>
      <c r="LPM50" s="3"/>
      <c r="LPO50" s="3"/>
      <c r="LPQ50" s="3"/>
      <c r="LPS50" s="3"/>
      <c r="LPU50" s="3"/>
      <c r="LPW50" s="3"/>
      <c r="LPY50" s="3"/>
      <c r="LQA50" s="3"/>
      <c r="LQC50" s="3"/>
      <c r="LQE50" s="3"/>
      <c r="LQG50" s="3"/>
      <c r="LQI50" s="3"/>
      <c r="LQK50" s="3"/>
      <c r="LQM50" s="3"/>
      <c r="LQO50" s="3"/>
      <c r="LQQ50" s="3"/>
      <c r="LQS50" s="3"/>
      <c r="LQU50" s="3"/>
      <c r="LQW50" s="3"/>
      <c r="LQY50" s="3"/>
      <c r="LRA50" s="3"/>
      <c r="LRC50" s="3"/>
      <c r="LRE50" s="3"/>
      <c r="LRG50" s="3"/>
      <c r="LRI50" s="3"/>
      <c r="LRK50" s="3"/>
      <c r="LRM50" s="3"/>
      <c r="LRO50" s="3"/>
      <c r="LRQ50" s="3"/>
      <c r="LRS50" s="3"/>
      <c r="LRU50" s="3"/>
      <c r="LRW50" s="3"/>
      <c r="LRY50" s="3"/>
      <c r="LSA50" s="3"/>
      <c r="LSC50" s="3"/>
      <c r="LSE50" s="3"/>
      <c r="LSG50" s="3"/>
      <c r="LSI50" s="3"/>
      <c r="LSK50" s="3"/>
      <c r="LSM50" s="3"/>
      <c r="LSO50" s="3"/>
      <c r="LSQ50" s="3"/>
      <c r="LSS50" s="3"/>
      <c r="LSU50" s="3"/>
      <c r="LSW50" s="3"/>
      <c r="LSY50" s="3"/>
      <c r="LTA50" s="3"/>
      <c r="LTC50" s="3"/>
      <c r="LTE50" s="3"/>
      <c r="LTG50" s="3"/>
      <c r="LTI50" s="3"/>
      <c r="LTK50" s="3"/>
      <c r="LTM50" s="3"/>
      <c r="LTO50" s="3"/>
      <c r="LTQ50" s="3"/>
      <c r="LTS50" s="3"/>
      <c r="LTU50" s="3"/>
      <c r="LTW50" s="3"/>
      <c r="LTY50" s="3"/>
      <c r="LUA50" s="3"/>
      <c r="LUC50" s="3"/>
      <c r="LUE50" s="3"/>
      <c r="LUG50" s="3"/>
      <c r="LUI50" s="3"/>
      <c r="LUK50" s="3"/>
      <c r="LUM50" s="3"/>
      <c r="LUO50" s="3"/>
      <c r="LUQ50" s="3"/>
      <c r="LUS50" s="3"/>
      <c r="LUU50" s="3"/>
      <c r="LUW50" s="3"/>
      <c r="LUY50" s="3"/>
      <c r="LVA50" s="3"/>
      <c r="LVC50" s="3"/>
      <c r="LVE50" s="3"/>
      <c r="LVG50" s="3"/>
      <c r="LVI50" s="3"/>
      <c r="LVK50" s="3"/>
      <c r="LVM50" s="3"/>
      <c r="LVO50" s="3"/>
      <c r="LVQ50" s="3"/>
      <c r="LVS50" s="3"/>
      <c r="LVU50" s="3"/>
      <c r="LVW50" s="3"/>
      <c r="LVY50" s="3"/>
      <c r="LWA50" s="3"/>
      <c r="LWC50" s="3"/>
      <c r="LWE50" s="3"/>
      <c r="LWG50" s="3"/>
      <c r="LWI50" s="3"/>
      <c r="LWK50" s="3"/>
      <c r="LWM50" s="3"/>
      <c r="LWO50" s="3"/>
      <c r="LWQ50" s="3"/>
      <c r="LWS50" s="3"/>
      <c r="LWU50" s="3"/>
      <c r="LWW50" s="3"/>
      <c r="LWY50" s="3"/>
      <c r="LXA50" s="3"/>
      <c r="LXC50" s="3"/>
      <c r="LXE50" s="3"/>
      <c r="LXG50" s="3"/>
      <c r="LXI50" s="3"/>
      <c r="LXK50" s="3"/>
      <c r="LXM50" s="3"/>
      <c r="LXO50" s="3"/>
      <c r="LXQ50" s="3"/>
      <c r="LXS50" s="3"/>
      <c r="LXU50" s="3"/>
      <c r="LXW50" s="3"/>
      <c r="LXY50" s="3"/>
      <c r="LYA50" s="3"/>
      <c r="LYC50" s="3"/>
      <c r="LYE50" s="3"/>
      <c r="LYG50" s="3"/>
      <c r="LYI50" s="3"/>
      <c r="LYK50" s="3"/>
      <c r="LYM50" s="3"/>
      <c r="LYO50" s="3"/>
      <c r="LYQ50" s="3"/>
      <c r="LYS50" s="3"/>
      <c r="LYU50" s="3"/>
      <c r="LYW50" s="3"/>
      <c r="LYY50" s="3"/>
      <c r="LZA50" s="3"/>
      <c r="LZC50" s="3"/>
      <c r="LZE50" s="3"/>
      <c r="LZG50" s="3"/>
      <c r="LZI50" s="3"/>
      <c r="LZK50" s="3"/>
      <c r="LZM50" s="3"/>
      <c r="LZO50" s="3"/>
      <c r="LZQ50" s="3"/>
      <c r="LZS50" s="3"/>
      <c r="LZU50" s="3"/>
      <c r="LZW50" s="3"/>
      <c r="LZY50" s="3"/>
      <c r="MAA50" s="3"/>
      <c r="MAC50" s="3"/>
      <c r="MAE50" s="3"/>
      <c r="MAG50" s="3"/>
      <c r="MAI50" s="3"/>
      <c r="MAK50" s="3"/>
      <c r="MAM50" s="3"/>
      <c r="MAO50" s="3"/>
      <c r="MAQ50" s="3"/>
      <c r="MAS50" s="3"/>
      <c r="MAU50" s="3"/>
      <c r="MAW50" s="3"/>
      <c r="MAY50" s="3"/>
      <c r="MBA50" s="3"/>
      <c r="MBC50" s="3"/>
      <c r="MBE50" s="3"/>
      <c r="MBG50" s="3"/>
      <c r="MBI50" s="3"/>
      <c r="MBK50" s="3"/>
      <c r="MBM50" s="3"/>
      <c r="MBO50" s="3"/>
      <c r="MBQ50" s="3"/>
      <c r="MBS50" s="3"/>
      <c r="MBU50" s="3"/>
      <c r="MBW50" s="3"/>
      <c r="MBY50" s="3"/>
      <c r="MCA50" s="3"/>
      <c r="MCC50" s="3"/>
      <c r="MCE50" s="3"/>
      <c r="MCG50" s="3"/>
      <c r="MCI50" s="3"/>
      <c r="MCK50" s="3"/>
      <c r="MCM50" s="3"/>
      <c r="MCO50" s="3"/>
      <c r="MCQ50" s="3"/>
      <c r="MCS50" s="3"/>
      <c r="MCU50" s="3"/>
      <c r="MCW50" s="3"/>
      <c r="MCY50" s="3"/>
      <c r="MDA50" s="3"/>
      <c r="MDC50" s="3"/>
      <c r="MDE50" s="3"/>
      <c r="MDG50" s="3"/>
      <c r="MDI50" s="3"/>
      <c r="MDK50" s="3"/>
      <c r="MDM50" s="3"/>
      <c r="MDO50" s="3"/>
      <c r="MDQ50" s="3"/>
      <c r="MDS50" s="3"/>
      <c r="MDU50" s="3"/>
      <c r="MDW50" s="3"/>
      <c r="MDY50" s="3"/>
      <c r="MEA50" s="3"/>
      <c r="MEC50" s="3"/>
      <c r="MEE50" s="3"/>
      <c r="MEG50" s="3"/>
      <c r="MEI50" s="3"/>
      <c r="MEK50" s="3"/>
      <c r="MEM50" s="3"/>
      <c r="MEO50" s="3"/>
      <c r="MEQ50" s="3"/>
      <c r="MES50" s="3"/>
      <c r="MEU50" s="3"/>
      <c r="MEW50" s="3"/>
      <c r="MEY50" s="3"/>
      <c r="MFA50" s="3"/>
      <c r="MFC50" s="3"/>
      <c r="MFE50" s="3"/>
      <c r="MFG50" s="3"/>
      <c r="MFI50" s="3"/>
      <c r="MFK50" s="3"/>
      <c r="MFM50" s="3"/>
      <c r="MFO50" s="3"/>
      <c r="MFQ50" s="3"/>
      <c r="MFS50" s="3"/>
      <c r="MFU50" s="3"/>
      <c r="MFW50" s="3"/>
      <c r="MFY50" s="3"/>
      <c r="MGA50" s="3"/>
      <c r="MGC50" s="3"/>
      <c r="MGE50" s="3"/>
      <c r="MGG50" s="3"/>
      <c r="MGI50" s="3"/>
      <c r="MGK50" s="3"/>
      <c r="MGM50" s="3"/>
      <c r="MGO50" s="3"/>
      <c r="MGQ50" s="3"/>
      <c r="MGS50" s="3"/>
      <c r="MGU50" s="3"/>
      <c r="MGW50" s="3"/>
      <c r="MGY50" s="3"/>
      <c r="MHA50" s="3"/>
      <c r="MHC50" s="3"/>
      <c r="MHE50" s="3"/>
      <c r="MHG50" s="3"/>
      <c r="MHI50" s="3"/>
      <c r="MHK50" s="3"/>
      <c r="MHM50" s="3"/>
      <c r="MHO50" s="3"/>
      <c r="MHQ50" s="3"/>
      <c r="MHS50" s="3"/>
      <c r="MHU50" s="3"/>
      <c r="MHW50" s="3"/>
      <c r="MHY50" s="3"/>
      <c r="MIA50" s="3"/>
      <c r="MIC50" s="3"/>
      <c r="MIE50" s="3"/>
      <c r="MIG50" s="3"/>
      <c r="MII50" s="3"/>
      <c r="MIK50" s="3"/>
      <c r="MIM50" s="3"/>
      <c r="MIO50" s="3"/>
      <c r="MIQ50" s="3"/>
      <c r="MIS50" s="3"/>
      <c r="MIU50" s="3"/>
      <c r="MIW50" s="3"/>
      <c r="MIY50" s="3"/>
      <c r="MJA50" s="3"/>
      <c r="MJC50" s="3"/>
      <c r="MJE50" s="3"/>
      <c r="MJG50" s="3"/>
      <c r="MJI50" s="3"/>
      <c r="MJK50" s="3"/>
      <c r="MJM50" s="3"/>
      <c r="MJO50" s="3"/>
      <c r="MJQ50" s="3"/>
      <c r="MJS50" s="3"/>
      <c r="MJU50" s="3"/>
      <c r="MJW50" s="3"/>
      <c r="MJY50" s="3"/>
      <c r="MKA50" s="3"/>
      <c r="MKC50" s="3"/>
      <c r="MKE50" s="3"/>
      <c r="MKG50" s="3"/>
      <c r="MKI50" s="3"/>
      <c r="MKK50" s="3"/>
      <c r="MKM50" s="3"/>
      <c r="MKO50" s="3"/>
      <c r="MKQ50" s="3"/>
      <c r="MKS50" s="3"/>
      <c r="MKU50" s="3"/>
      <c r="MKW50" s="3"/>
      <c r="MKY50" s="3"/>
      <c r="MLA50" s="3"/>
      <c r="MLC50" s="3"/>
      <c r="MLE50" s="3"/>
      <c r="MLG50" s="3"/>
      <c r="MLI50" s="3"/>
      <c r="MLK50" s="3"/>
      <c r="MLM50" s="3"/>
      <c r="MLO50" s="3"/>
      <c r="MLQ50" s="3"/>
      <c r="MLS50" s="3"/>
      <c r="MLU50" s="3"/>
      <c r="MLW50" s="3"/>
      <c r="MLY50" s="3"/>
      <c r="MMA50" s="3"/>
      <c r="MMC50" s="3"/>
      <c r="MME50" s="3"/>
      <c r="MMG50" s="3"/>
      <c r="MMI50" s="3"/>
      <c r="MMK50" s="3"/>
      <c r="MMM50" s="3"/>
      <c r="MMO50" s="3"/>
      <c r="MMQ50" s="3"/>
      <c r="MMS50" s="3"/>
      <c r="MMU50" s="3"/>
      <c r="MMW50" s="3"/>
      <c r="MMY50" s="3"/>
      <c r="MNA50" s="3"/>
      <c r="MNC50" s="3"/>
      <c r="MNE50" s="3"/>
      <c r="MNG50" s="3"/>
      <c r="MNI50" s="3"/>
      <c r="MNK50" s="3"/>
      <c r="MNM50" s="3"/>
      <c r="MNO50" s="3"/>
      <c r="MNQ50" s="3"/>
      <c r="MNS50" s="3"/>
      <c r="MNU50" s="3"/>
      <c r="MNW50" s="3"/>
      <c r="MNY50" s="3"/>
      <c r="MOA50" s="3"/>
      <c r="MOC50" s="3"/>
      <c r="MOE50" s="3"/>
      <c r="MOG50" s="3"/>
      <c r="MOI50" s="3"/>
      <c r="MOK50" s="3"/>
      <c r="MOM50" s="3"/>
      <c r="MOO50" s="3"/>
      <c r="MOQ50" s="3"/>
      <c r="MOS50" s="3"/>
      <c r="MOU50" s="3"/>
      <c r="MOW50" s="3"/>
      <c r="MOY50" s="3"/>
      <c r="MPA50" s="3"/>
      <c r="MPC50" s="3"/>
      <c r="MPE50" s="3"/>
      <c r="MPG50" s="3"/>
      <c r="MPI50" s="3"/>
      <c r="MPK50" s="3"/>
      <c r="MPM50" s="3"/>
      <c r="MPO50" s="3"/>
      <c r="MPQ50" s="3"/>
      <c r="MPS50" s="3"/>
      <c r="MPU50" s="3"/>
      <c r="MPW50" s="3"/>
      <c r="MPY50" s="3"/>
      <c r="MQA50" s="3"/>
      <c r="MQC50" s="3"/>
      <c r="MQE50" s="3"/>
      <c r="MQG50" s="3"/>
      <c r="MQI50" s="3"/>
      <c r="MQK50" s="3"/>
      <c r="MQM50" s="3"/>
      <c r="MQO50" s="3"/>
      <c r="MQQ50" s="3"/>
      <c r="MQS50" s="3"/>
      <c r="MQU50" s="3"/>
      <c r="MQW50" s="3"/>
      <c r="MQY50" s="3"/>
      <c r="MRA50" s="3"/>
      <c r="MRC50" s="3"/>
      <c r="MRE50" s="3"/>
      <c r="MRG50" s="3"/>
      <c r="MRI50" s="3"/>
      <c r="MRK50" s="3"/>
      <c r="MRM50" s="3"/>
      <c r="MRO50" s="3"/>
      <c r="MRQ50" s="3"/>
      <c r="MRS50" s="3"/>
      <c r="MRU50" s="3"/>
      <c r="MRW50" s="3"/>
      <c r="MRY50" s="3"/>
      <c r="MSA50" s="3"/>
      <c r="MSC50" s="3"/>
      <c r="MSE50" s="3"/>
      <c r="MSG50" s="3"/>
      <c r="MSI50" s="3"/>
      <c r="MSK50" s="3"/>
      <c r="MSM50" s="3"/>
      <c r="MSO50" s="3"/>
      <c r="MSQ50" s="3"/>
      <c r="MSS50" s="3"/>
      <c r="MSU50" s="3"/>
      <c r="MSW50" s="3"/>
      <c r="MSY50" s="3"/>
      <c r="MTA50" s="3"/>
      <c r="MTC50" s="3"/>
      <c r="MTE50" s="3"/>
      <c r="MTG50" s="3"/>
      <c r="MTI50" s="3"/>
      <c r="MTK50" s="3"/>
      <c r="MTM50" s="3"/>
      <c r="MTO50" s="3"/>
      <c r="MTQ50" s="3"/>
      <c r="MTS50" s="3"/>
      <c r="MTU50" s="3"/>
      <c r="MTW50" s="3"/>
      <c r="MTY50" s="3"/>
      <c r="MUA50" s="3"/>
      <c r="MUC50" s="3"/>
      <c r="MUE50" s="3"/>
      <c r="MUG50" s="3"/>
      <c r="MUI50" s="3"/>
      <c r="MUK50" s="3"/>
      <c r="MUM50" s="3"/>
      <c r="MUO50" s="3"/>
      <c r="MUQ50" s="3"/>
      <c r="MUS50" s="3"/>
      <c r="MUU50" s="3"/>
      <c r="MUW50" s="3"/>
      <c r="MUY50" s="3"/>
      <c r="MVA50" s="3"/>
      <c r="MVC50" s="3"/>
      <c r="MVE50" s="3"/>
      <c r="MVG50" s="3"/>
      <c r="MVI50" s="3"/>
      <c r="MVK50" s="3"/>
      <c r="MVM50" s="3"/>
      <c r="MVO50" s="3"/>
      <c r="MVQ50" s="3"/>
      <c r="MVS50" s="3"/>
      <c r="MVU50" s="3"/>
      <c r="MVW50" s="3"/>
      <c r="MVY50" s="3"/>
      <c r="MWA50" s="3"/>
      <c r="MWC50" s="3"/>
      <c r="MWE50" s="3"/>
      <c r="MWG50" s="3"/>
      <c r="MWI50" s="3"/>
      <c r="MWK50" s="3"/>
      <c r="MWM50" s="3"/>
      <c r="MWO50" s="3"/>
      <c r="MWQ50" s="3"/>
      <c r="MWS50" s="3"/>
      <c r="MWU50" s="3"/>
      <c r="MWW50" s="3"/>
      <c r="MWY50" s="3"/>
      <c r="MXA50" s="3"/>
      <c r="MXC50" s="3"/>
      <c r="MXE50" s="3"/>
      <c r="MXG50" s="3"/>
      <c r="MXI50" s="3"/>
      <c r="MXK50" s="3"/>
      <c r="MXM50" s="3"/>
      <c r="MXO50" s="3"/>
      <c r="MXQ50" s="3"/>
      <c r="MXS50" s="3"/>
      <c r="MXU50" s="3"/>
      <c r="MXW50" s="3"/>
      <c r="MXY50" s="3"/>
      <c r="MYA50" s="3"/>
      <c r="MYC50" s="3"/>
      <c r="MYE50" s="3"/>
      <c r="MYG50" s="3"/>
      <c r="MYI50" s="3"/>
      <c r="MYK50" s="3"/>
      <c r="MYM50" s="3"/>
      <c r="MYO50" s="3"/>
      <c r="MYQ50" s="3"/>
      <c r="MYS50" s="3"/>
      <c r="MYU50" s="3"/>
      <c r="MYW50" s="3"/>
      <c r="MYY50" s="3"/>
      <c r="MZA50" s="3"/>
      <c r="MZC50" s="3"/>
      <c r="MZE50" s="3"/>
      <c r="MZG50" s="3"/>
      <c r="MZI50" s="3"/>
      <c r="MZK50" s="3"/>
      <c r="MZM50" s="3"/>
      <c r="MZO50" s="3"/>
      <c r="MZQ50" s="3"/>
      <c r="MZS50" s="3"/>
      <c r="MZU50" s="3"/>
      <c r="MZW50" s="3"/>
      <c r="MZY50" s="3"/>
      <c r="NAA50" s="3"/>
      <c r="NAC50" s="3"/>
      <c r="NAE50" s="3"/>
      <c r="NAG50" s="3"/>
      <c r="NAI50" s="3"/>
      <c r="NAK50" s="3"/>
      <c r="NAM50" s="3"/>
      <c r="NAO50" s="3"/>
      <c r="NAQ50" s="3"/>
      <c r="NAS50" s="3"/>
      <c r="NAU50" s="3"/>
      <c r="NAW50" s="3"/>
      <c r="NAY50" s="3"/>
      <c r="NBA50" s="3"/>
      <c r="NBC50" s="3"/>
      <c r="NBE50" s="3"/>
      <c r="NBG50" s="3"/>
      <c r="NBI50" s="3"/>
      <c r="NBK50" s="3"/>
      <c r="NBM50" s="3"/>
      <c r="NBO50" s="3"/>
      <c r="NBQ50" s="3"/>
      <c r="NBS50" s="3"/>
      <c r="NBU50" s="3"/>
      <c r="NBW50" s="3"/>
      <c r="NBY50" s="3"/>
      <c r="NCA50" s="3"/>
      <c r="NCC50" s="3"/>
      <c r="NCE50" s="3"/>
      <c r="NCG50" s="3"/>
      <c r="NCI50" s="3"/>
      <c r="NCK50" s="3"/>
      <c r="NCM50" s="3"/>
      <c r="NCO50" s="3"/>
      <c r="NCQ50" s="3"/>
      <c r="NCS50" s="3"/>
      <c r="NCU50" s="3"/>
      <c r="NCW50" s="3"/>
      <c r="NCY50" s="3"/>
      <c r="NDA50" s="3"/>
      <c r="NDC50" s="3"/>
      <c r="NDE50" s="3"/>
      <c r="NDG50" s="3"/>
      <c r="NDI50" s="3"/>
      <c r="NDK50" s="3"/>
      <c r="NDM50" s="3"/>
      <c r="NDO50" s="3"/>
      <c r="NDQ50" s="3"/>
      <c r="NDS50" s="3"/>
      <c r="NDU50" s="3"/>
      <c r="NDW50" s="3"/>
      <c r="NDY50" s="3"/>
      <c r="NEA50" s="3"/>
      <c r="NEC50" s="3"/>
      <c r="NEE50" s="3"/>
      <c r="NEG50" s="3"/>
      <c r="NEI50" s="3"/>
      <c r="NEK50" s="3"/>
      <c r="NEM50" s="3"/>
      <c r="NEO50" s="3"/>
      <c r="NEQ50" s="3"/>
      <c r="NES50" s="3"/>
      <c r="NEU50" s="3"/>
      <c r="NEW50" s="3"/>
      <c r="NEY50" s="3"/>
      <c r="NFA50" s="3"/>
      <c r="NFC50" s="3"/>
      <c r="NFE50" s="3"/>
      <c r="NFG50" s="3"/>
      <c r="NFI50" s="3"/>
      <c r="NFK50" s="3"/>
      <c r="NFM50" s="3"/>
      <c r="NFO50" s="3"/>
      <c r="NFQ50" s="3"/>
      <c r="NFS50" s="3"/>
      <c r="NFU50" s="3"/>
      <c r="NFW50" s="3"/>
      <c r="NFY50" s="3"/>
      <c r="NGA50" s="3"/>
      <c r="NGC50" s="3"/>
      <c r="NGE50" s="3"/>
      <c r="NGG50" s="3"/>
      <c r="NGI50" s="3"/>
      <c r="NGK50" s="3"/>
      <c r="NGM50" s="3"/>
      <c r="NGO50" s="3"/>
      <c r="NGQ50" s="3"/>
      <c r="NGS50" s="3"/>
      <c r="NGU50" s="3"/>
      <c r="NGW50" s="3"/>
      <c r="NGY50" s="3"/>
      <c r="NHA50" s="3"/>
      <c r="NHC50" s="3"/>
      <c r="NHE50" s="3"/>
      <c r="NHG50" s="3"/>
      <c r="NHI50" s="3"/>
      <c r="NHK50" s="3"/>
      <c r="NHM50" s="3"/>
      <c r="NHO50" s="3"/>
      <c r="NHQ50" s="3"/>
      <c r="NHS50" s="3"/>
      <c r="NHU50" s="3"/>
      <c r="NHW50" s="3"/>
      <c r="NHY50" s="3"/>
      <c r="NIA50" s="3"/>
      <c r="NIC50" s="3"/>
      <c r="NIE50" s="3"/>
      <c r="NIG50" s="3"/>
      <c r="NII50" s="3"/>
      <c r="NIK50" s="3"/>
      <c r="NIM50" s="3"/>
      <c r="NIO50" s="3"/>
      <c r="NIQ50" s="3"/>
      <c r="NIS50" s="3"/>
      <c r="NIU50" s="3"/>
      <c r="NIW50" s="3"/>
      <c r="NIY50" s="3"/>
      <c r="NJA50" s="3"/>
      <c r="NJC50" s="3"/>
      <c r="NJE50" s="3"/>
      <c r="NJG50" s="3"/>
      <c r="NJI50" s="3"/>
      <c r="NJK50" s="3"/>
      <c r="NJM50" s="3"/>
      <c r="NJO50" s="3"/>
      <c r="NJQ50" s="3"/>
      <c r="NJS50" s="3"/>
      <c r="NJU50" s="3"/>
      <c r="NJW50" s="3"/>
      <c r="NJY50" s="3"/>
      <c r="NKA50" s="3"/>
      <c r="NKC50" s="3"/>
      <c r="NKE50" s="3"/>
      <c r="NKG50" s="3"/>
      <c r="NKI50" s="3"/>
      <c r="NKK50" s="3"/>
      <c r="NKM50" s="3"/>
      <c r="NKO50" s="3"/>
      <c r="NKQ50" s="3"/>
      <c r="NKS50" s="3"/>
      <c r="NKU50" s="3"/>
      <c r="NKW50" s="3"/>
      <c r="NKY50" s="3"/>
      <c r="NLA50" s="3"/>
      <c r="NLC50" s="3"/>
      <c r="NLE50" s="3"/>
      <c r="NLG50" s="3"/>
      <c r="NLI50" s="3"/>
      <c r="NLK50" s="3"/>
      <c r="NLM50" s="3"/>
      <c r="NLO50" s="3"/>
      <c r="NLQ50" s="3"/>
      <c r="NLS50" s="3"/>
      <c r="NLU50" s="3"/>
      <c r="NLW50" s="3"/>
      <c r="NLY50" s="3"/>
      <c r="NMA50" s="3"/>
      <c r="NMC50" s="3"/>
      <c r="NME50" s="3"/>
      <c r="NMG50" s="3"/>
      <c r="NMI50" s="3"/>
      <c r="NMK50" s="3"/>
      <c r="NMM50" s="3"/>
      <c r="NMO50" s="3"/>
      <c r="NMQ50" s="3"/>
      <c r="NMS50" s="3"/>
      <c r="NMU50" s="3"/>
      <c r="NMW50" s="3"/>
      <c r="NMY50" s="3"/>
      <c r="NNA50" s="3"/>
      <c r="NNC50" s="3"/>
      <c r="NNE50" s="3"/>
      <c r="NNG50" s="3"/>
      <c r="NNI50" s="3"/>
      <c r="NNK50" s="3"/>
      <c r="NNM50" s="3"/>
      <c r="NNO50" s="3"/>
      <c r="NNQ50" s="3"/>
      <c r="NNS50" s="3"/>
      <c r="NNU50" s="3"/>
      <c r="NNW50" s="3"/>
      <c r="NNY50" s="3"/>
      <c r="NOA50" s="3"/>
      <c r="NOC50" s="3"/>
      <c r="NOE50" s="3"/>
      <c r="NOG50" s="3"/>
      <c r="NOI50" s="3"/>
      <c r="NOK50" s="3"/>
      <c r="NOM50" s="3"/>
      <c r="NOO50" s="3"/>
      <c r="NOQ50" s="3"/>
      <c r="NOS50" s="3"/>
      <c r="NOU50" s="3"/>
      <c r="NOW50" s="3"/>
      <c r="NOY50" s="3"/>
      <c r="NPA50" s="3"/>
      <c r="NPC50" s="3"/>
      <c r="NPE50" s="3"/>
      <c r="NPG50" s="3"/>
      <c r="NPI50" s="3"/>
      <c r="NPK50" s="3"/>
      <c r="NPM50" s="3"/>
      <c r="NPO50" s="3"/>
      <c r="NPQ50" s="3"/>
      <c r="NPS50" s="3"/>
      <c r="NPU50" s="3"/>
      <c r="NPW50" s="3"/>
      <c r="NPY50" s="3"/>
      <c r="NQA50" s="3"/>
      <c r="NQC50" s="3"/>
      <c r="NQE50" s="3"/>
      <c r="NQG50" s="3"/>
      <c r="NQI50" s="3"/>
      <c r="NQK50" s="3"/>
      <c r="NQM50" s="3"/>
      <c r="NQO50" s="3"/>
      <c r="NQQ50" s="3"/>
      <c r="NQS50" s="3"/>
      <c r="NQU50" s="3"/>
      <c r="NQW50" s="3"/>
      <c r="NQY50" s="3"/>
      <c r="NRA50" s="3"/>
      <c r="NRC50" s="3"/>
      <c r="NRE50" s="3"/>
      <c r="NRG50" s="3"/>
      <c r="NRI50" s="3"/>
      <c r="NRK50" s="3"/>
      <c r="NRM50" s="3"/>
      <c r="NRO50" s="3"/>
      <c r="NRQ50" s="3"/>
      <c r="NRS50" s="3"/>
      <c r="NRU50" s="3"/>
      <c r="NRW50" s="3"/>
      <c r="NRY50" s="3"/>
      <c r="NSA50" s="3"/>
      <c r="NSC50" s="3"/>
      <c r="NSE50" s="3"/>
      <c r="NSG50" s="3"/>
      <c r="NSI50" s="3"/>
      <c r="NSK50" s="3"/>
      <c r="NSM50" s="3"/>
      <c r="NSO50" s="3"/>
      <c r="NSQ50" s="3"/>
      <c r="NSS50" s="3"/>
      <c r="NSU50" s="3"/>
      <c r="NSW50" s="3"/>
      <c r="NSY50" s="3"/>
      <c r="NTA50" s="3"/>
      <c r="NTC50" s="3"/>
      <c r="NTE50" s="3"/>
      <c r="NTG50" s="3"/>
      <c r="NTI50" s="3"/>
      <c r="NTK50" s="3"/>
      <c r="NTM50" s="3"/>
      <c r="NTO50" s="3"/>
      <c r="NTQ50" s="3"/>
      <c r="NTS50" s="3"/>
      <c r="NTU50" s="3"/>
      <c r="NTW50" s="3"/>
      <c r="NTY50" s="3"/>
      <c r="NUA50" s="3"/>
      <c r="NUC50" s="3"/>
      <c r="NUE50" s="3"/>
      <c r="NUG50" s="3"/>
      <c r="NUI50" s="3"/>
      <c r="NUK50" s="3"/>
      <c r="NUM50" s="3"/>
      <c r="NUO50" s="3"/>
      <c r="NUQ50" s="3"/>
      <c r="NUS50" s="3"/>
      <c r="NUU50" s="3"/>
      <c r="NUW50" s="3"/>
      <c r="NUY50" s="3"/>
      <c r="NVA50" s="3"/>
      <c r="NVC50" s="3"/>
      <c r="NVE50" s="3"/>
      <c r="NVG50" s="3"/>
      <c r="NVI50" s="3"/>
      <c r="NVK50" s="3"/>
      <c r="NVM50" s="3"/>
      <c r="NVO50" s="3"/>
      <c r="NVQ50" s="3"/>
      <c r="NVS50" s="3"/>
      <c r="NVU50" s="3"/>
      <c r="NVW50" s="3"/>
      <c r="NVY50" s="3"/>
      <c r="NWA50" s="3"/>
      <c r="NWC50" s="3"/>
      <c r="NWE50" s="3"/>
      <c r="NWG50" s="3"/>
      <c r="NWI50" s="3"/>
      <c r="NWK50" s="3"/>
      <c r="NWM50" s="3"/>
      <c r="NWO50" s="3"/>
      <c r="NWQ50" s="3"/>
      <c r="NWS50" s="3"/>
      <c r="NWU50" s="3"/>
      <c r="NWW50" s="3"/>
      <c r="NWY50" s="3"/>
      <c r="NXA50" s="3"/>
      <c r="NXC50" s="3"/>
      <c r="NXE50" s="3"/>
      <c r="NXG50" s="3"/>
      <c r="NXI50" s="3"/>
      <c r="NXK50" s="3"/>
      <c r="NXM50" s="3"/>
      <c r="NXO50" s="3"/>
      <c r="NXQ50" s="3"/>
      <c r="NXS50" s="3"/>
      <c r="NXU50" s="3"/>
      <c r="NXW50" s="3"/>
      <c r="NXY50" s="3"/>
      <c r="NYA50" s="3"/>
      <c r="NYC50" s="3"/>
      <c r="NYE50" s="3"/>
      <c r="NYG50" s="3"/>
      <c r="NYI50" s="3"/>
      <c r="NYK50" s="3"/>
      <c r="NYM50" s="3"/>
      <c r="NYO50" s="3"/>
      <c r="NYQ50" s="3"/>
      <c r="NYS50" s="3"/>
      <c r="NYU50" s="3"/>
      <c r="NYW50" s="3"/>
      <c r="NYY50" s="3"/>
      <c r="NZA50" s="3"/>
      <c r="NZC50" s="3"/>
      <c r="NZE50" s="3"/>
      <c r="NZG50" s="3"/>
      <c r="NZI50" s="3"/>
      <c r="NZK50" s="3"/>
      <c r="NZM50" s="3"/>
      <c r="NZO50" s="3"/>
      <c r="NZQ50" s="3"/>
      <c r="NZS50" s="3"/>
      <c r="NZU50" s="3"/>
      <c r="NZW50" s="3"/>
      <c r="NZY50" s="3"/>
      <c r="OAA50" s="3"/>
      <c r="OAC50" s="3"/>
      <c r="OAE50" s="3"/>
      <c r="OAG50" s="3"/>
      <c r="OAI50" s="3"/>
      <c r="OAK50" s="3"/>
      <c r="OAM50" s="3"/>
      <c r="OAO50" s="3"/>
      <c r="OAQ50" s="3"/>
      <c r="OAS50" s="3"/>
      <c r="OAU50" s="3"/>
      <c r="OAW50" s="3"/>
      <c r="OAY50" s="3"/>
      <c r="OBA50" s="3"/>
      <c r="OBC50" s="3"/>
      <c r="OBE50" s="3"/>
      <c r="OBG50" s="3"/>
      <c r="OBI50" s="3"/>
      <c r="OBK50" s="3"/>
      <c r="OBM50" s="3"/>
      <c r="OBO50" s="3"/>
      <c r="OBQ50" s="3"/>
      <c r="OBS50" s="3"/>
      <c r="OBU50" s="3"/>
      <c r="OBW50" s="3"/>
      <c r="OBY50" s="3"/>
      <c r="OCA50" s="3"/>
      <c r="OCC50" s="3"/>
      <c r="OCE50" s="3"/>
      <c r="OCG50" s="3"/>
      <c r="OCI50" s="3"/>
      <c r="OCK50" s="3"/>
      <c r="OCM50" s="3"/>
      <c r="OCO50" s="3"/>
      <c r="OCQ50" s="3"/>
      <c r="OCS50" s="3"/>
      <c r="OCU50" s="3"/>
      <c r="OCW50" s="3"/>
      <c r="OCY50" s="3"/>
      <c r="ODA50" s="3"/>
      <c r="ODC50" s="3"/>
      <c r="ODE50" s="3"/>
      <c r="ODG50" s="3"/>
      <c r="ODI50" s="3"/>
      <c r="ODK50" s="3"/>
      <c r="ODM50" s="3"/>
      <c r="ODO50" s="3"/>
      <c r="ODQ50" s="3"/>
      <c r="ODS50" s="3"/>
      <c r="ODU50" s="3"/>
      <c r="ODW50" s="3"/>
      <c r="ODY50" s="3"/>
      <c r="OEA50" s="3"/>
      <c r="OEC50" s="3"/>
      <c r="OEE50" s="3"/>
      <c r="OEG50" s="3"/>
      <c r="OEI50" s="3"/>
      <c r="OEK50" s="3"/>
      <c r="OEM50" s="3"/>
      <c r="OEO50" s="3"/>
      <c r="OEQ50" s="3"/>
      <c r="OES50" s="3"/>
      <c r="OEU50" s="3"/>
      <c r="OEW50" s="3"/>
      <c r="OEY50" s="3"/>
      <c r="OFA50" s="3"/>
      <c r="OFC50" s="3"/>
      <c r="OFE50" s="3"/>
      <c r="OFG50" s="3"/>
      <c r="OFI50" s="3"/>
      <c r="OFK50" s="3"/>
      <c r="OFM50" s="3"/>
      <c r="OFO50" s="3"/>
      <c r="OFQ50" s="3"/>
      <c r="OFS50" s="3"/>
      <c r="OFU50" s="3"/>
      <c r="OFW50" s="3"/>
      <c r="OFY50" s="3"/>
      <c r="OGA50" s="3"/>
      <c r="OGC50" s="3"/>
      <c r="OGE50" s="3"/>
      <c r="OGG50" s="3"/>
      <c r="OGI50" s="3"/>
      <c r="OGK50" s="3"/>
      <c r="OGM50" s="3"/>
      <c r="OGO50" s="3"/>
      <c r="OGQ50" s="3"/>
      <c r="OGS50" s="3"/>
      <c r="OGU50" s="3"/>
      <c r="OGW50" s="3"/>
      <c r="OGY50" s="3"/>
      <c r="OHA50" s="3"/>
      <c r="OHC50" s="3"/>
      <c r="OHE50" s="3"/>
      <c r="OHG50" s="3"/>
      <c r="OHI50" s="3"/>
      <c r="OHK50" s="3"/>
      <c r="OHM50" s="3"/>
      <c r="OHO50" s="3"/>
      <c r="OHQ50" s="3"/>
      <c r="OHS50" s="3"/>
      <c r="OHU50" s="3"/>
      <c r="OHW50" s="3"/>
      <c r="OHY50" s="3"/>
      <c r="OIA50" s="3"/>
      <c r="OIC50" s="3"/>
      <c r="OIE50" s="3"/>
      <c r="OIG50" s="3"/>
      <c r="OII50" s="3"/>
      <c r="OIK50" s="3"/>
      <c r="OIM50" s="3"/>
      <c r="OIO50" s="3"/>
      <c r="OIQ50" s="3"/>
      <c r="OIS50" s="3"/>
      <c r="OIU50" s="3"/>
      <c r="OIW50" s="3"/>
      <c r="OIY50" s="3"/>
      <c r="OJA50" s="3"/>
      <c r="OJC50" s="3"/>
      <c r="OJE50" s="3"/>
      <c r="OJG50" s="3"/>
      <c r="OJI50" s="3"/>
      <c r="OJK50" s="3"/>
      <c r="OJM50" s="3"/>
      <c r="OJO50" s="3"/>
      <c r="OJQ50" s="3"/>
      <c r="OJS50" s="3"/>
      <c r="OJU50" s="3"/>
      <c r="OJW50" s="3"/>
      <c r="OJY50" s="3"/>
      <c r="OKA50" s="3"/>
      <c r="OKC50" s="3"/>
      <c r="OKE50" s="3"/>
      <c r="OKG50" s="3"/>
      <c r="OKI50" s="3"/>
      <c r="OKK50" s="3"/>
      <c r="OKM50" s="3"/>
      <c r="OKO50" s="3"/>
      <c r="OKQ50" s="3"/>
      <c r="OKS50" s="3"/>
      <c r="OKU50" s="3"/>
      <c r="OKW50" s="3"/>
      <c r="OKY50" s="3"/>
      <c r="OLA50" s="3"/>
      <c r="OLC50" s="3"/>
      <c r="OLE50" s="3"/>
      <c r="OLG50" s="3"/>
      <c r="OLI50" s="3"/>
      <c r="OLK50" s="3"/>
      <c r="OLM50" s="3"/>
      <c r="OLO50" s="3"/>
      <c r="OLQ50" s="3"/>
      <c r="OLS50" s="3"/>
      <c r="OLU50" s="3"/>
      <c r="OLW50" s="3"/>
      <c r="OLY50" s="3"/>
      <c r="OMA50" s="3"/>
      <c r="OMC50" s="3"/>
      <c r="OME50" s="3"/>
      <c r="OMG50" s="3"/>
      <c r="OMI50" s="3"/>
      <c r="OMK50" s="3"/>
      <c r="OMM50" s="3"/>
      <c r="OMO50" s="3"/>
      <c r="OMQ50" s="3"/>
      <c r="OMS50" s="3"/>
      <c r="OMU50" s="3"/>
      <c r="OMW50" s="3"/>
      <c r="OMY50" s="3"/>
      <c r="ONA50" s="3"/>
      <c r="ONC50" s="3"/>
      <c r="ONE50" s="3"/>
      <c r="ONG50" s="3"/>
      <c r="ONI50" s="3"/>
      <c r="ONK50" s="3"/>
      <c r="ONM50" s="3"/>
      <c r="ONO50" s="3"/>
      <c r="ONQ50" s="3"/>
      <c r="ONS50" s="3"/>
      <c r="ONU50" s="3"/>
      <c r="ONW50" s="3"/>
      <c r="ONY50" s="3"/>
      <c r="OOA50" s="3"/>
      <c r="OOC50" s="3"/>
      <c r="OOE50" s="3"/>
      <c r="OOG50" s="3"/>
      <c r="OOI50" s="3"/>
      <c r="OOK50" s="3"/>
      <c r="OOM50" s="3"/>
      <c r="OOO50" s="3"/>
      <c r="OOQ50" s="3"/>
      <c r="OOS50" s="3"/>
      <c r="OOU50" s="3"/>
      <c r="OOW50" s="3"/>
      <c r="OOY50" s="3"/>
      <c r="OPA50" s="3"/>
      <c r="OPC50" s="3"/>
      <c r="OPE50" s="3"/>
      <c r="OPG50" s="3"/>
      <c r="OPI50" s="3"/>
      <c r="OPK50" s="3"/>
      <c r="OPM50" s="3"/>
      <c r="OPO50" s="3"/>
      <c r="OPQ50" s="3"/>
      <c r="OPS50" s="3"/>
      <c r="OPU50" s="3"/>
      <c r="OPW50" s="3"/>
      <c r="OPY50" s="3"/>
      <c r="OQA50" s="3"/>
      <c r="OQC50" s="3"/>
      <c r="OQE50" s="3"/>
      <c r="OQG50" s="3"/>
      <c r="OQI50" s="3"/>
      <c r="OQK50" s="3"/>
      <c r="OQM50" s="3"/>
      <c r="OQO50" s="3"/>
      <c r="OQQ50" s="3"/>
      <c r="OQS50" s="3"/>
      <c r="OQU50" s="3"/>
      <c r="OQW50" s="3"/>
      <c r="OQY50" s="3"/>
      <c r="ORA50" s="3"/>
      <c r="ORC50" s="3"/>
      <c r="ORE50" s="3"/>
      <c r="ORG50" s="3"/>
      <c r="ORI50" s="3"/>
      <c r="ORK50" s="3"/>
      <c r="ORM50" s="3"/>
      <c r="ORO50" s="3"/>
      <c r="ORQ50" s="3"/>
      <c r="ORS50" s="3"/>
      <c r="ORU50" s="3"/>
      <c r="ORW50" s="3"/>
      <c r="ORY50" s="3"/>
      <c r="OSA50" s="3"/>
      <c r="OSC50" s="3"/>
      <c r="OSE50" s="3"/>
      <c r="OSG50" s="3"/>
      <c r="OSI50" s="3"/>
      <c r="OSK50" s="3"/>
      <c r="OSM50" s="3"/>
      <c r="OSO50" s="3"/>
      <c r="OSQ50" s="3"/>
      <c r="OSS50" s="3"/>
      <c r="OSU50" s="3"/>
      <c r="OSW50" s="3"/>
      <c r="OSY50" s="3"/>
      <c r="OTA50" s="3"/>
      <c r="OTC50" s="3"/>
      <c r="OTE50" s="3"/>
      <c r="OTG50" s="3"/>
      <c r="OTI50" s="3"/>
      <c r="OTK50" s="3"/>
      <c r="OTM50" s="3"/>
      <c r="OTO50" s="3"/>
      <c r="OTQ50" s="3"/>
      <c r="OTS50" s="3"/>
      <c r="OTU50" s="3"/>
      <c r="OTW50" s="3"/>
      <c r="OTY50" s="3"/>
      <c r="OUA50" s="3"/>
      <c r="OUC50" s="3"/>
      <c r="OUE50" s="3"/>
      <c r="OUG50" s="3"/>
      <c r="OUI50" s="3"/>
      <c r="OUK50" s="3"/>
      <c r="OUM50" s="3"/>
      <c r="OUO50" s="3"/>
      <c r="OUQ50" s="3"/>
      <c r="OUS50" s="3"/>
      <c r="OUU50" s="3"/>
      <c r="OUW50" s="3"/>
      <c r="OUY50" s="3"/>
      <c r="OVA50" s="3"/>
      <c r="OVC50" s="3"/>
      <c r="OVE50" s="3"/>
      <c r="OVG50" s="3"/>
      <c r="OVI50" s="3"/>
      <c r="OVK50" s="3"/>
      <c r="OVM50" s="3"/>
      <c r="OVO50" s="3"/>
      <c r="OVQ50" s="3"/>
      <c r="OVS50" s="3"/>
      <c r="OVU50" s="3"/>
      <c r="OVW50" s="3"/>
      <c r="OVY50" s="3"/>
      <c r="OWA50" s="3"/>
      <c r="OWC50" s="3"/>
      <c r="OWE50" s="3"/>
      <c r="OWG50" s="3"/>
      <c r="OWI50" s="3"/>
      <c r="OWK50" s="3"/>
      <c r="OWM50" s="3"/>
      <c r="OWO50" s="3"/>
      <c r="OWQ50" s="3"/>
      <c r="OWS50" s="3"/>
      <c r="OWU50" s="3"/>
      <c r="OWW50" s="3"/>
      <c r="OWY50" s="3"/>
      <c r="OXA50" s="3"/>
      <c r="OXC50" s="3"/>
      <c r="OXE50" s="3"/>
      <c r="OXG50" s="3"/>
      <c r="OXI50" s="3"/>
      <c r="OXK50" s="3"/>
      <c r="OXM50" s="3"/>
      <c r="OXO50" s="3"/>
      <c r="OXQ50" s="3"/>
      <c r="OXS50" s="3"/>
      <c r="OXU50" s="3"/>
      <c r="OXW50" s="3"/>
      <c r="OXY50" s="3"/>
      <c r="OYA50" s="3"/>
      <c r="OYC50" s="3"/>
      <c r="OYE50" s="3"/>
      <c r="OYG50" s="3"/>
      <c r="OYI50" s="3"/>
      <c r="OYK50" s="3"/>
      <c r="OYM50" s="3"/>
      <c r="OYO50" s="3"/>
      <c r="OYQ50" s="3"/>
      <c r="OYS50" s="3"/>
      <c r="OYU50" s="3"/>
      <c r="OYW50" s="3"/>
      <c r="OYY50" s="3"/>
      <c r="OZA50" s="3"/>
      <c r="OZC50" s="3"/>
      <c r="OZE50" s="3"/>
      <c r="OZG50" s="3"/>
      <c r="OZI50" s="3"/>
      <c r="OZK50" s="3"/>
      <c r="OZM50" s="3"/>
      <c r="OZO50" s="3"/>
      <c r="OZQ50" s="3"/>
      <c r="OZS50" s="3"/>
      <c r="OZU50" s="3"/>
      <c r="OZW50" s="3"/>
      <c r="OZY50" s="3"/>
      <c r="PAA50" s="3"/>
      <c r="PAC50" s="3"/>
      <c r="PAE50" s="3"/>
      <c r="PAG50" s="3"/>
      <c r="PAI50" s="3"/>
      <c r="PAK50" s="3"/>
      <c r="PAM50" s="3"/>
      <c r="PAO50" s="3"/>
      <c r="PAQ50" s="3"/>
      <c r="PAS50" s="3"/>
      <c r="PAU50" s="3"/>
      <c r="PAW50" s="3"/>
      <c r="PAY50" s="3"/>
      <c r="PBA50" s="3"/>
      <c r="PBC50" s="3"/>
      <c r="PBE50" s="3"/>
      <c r="PBG50" s="3"/>
      <c r="PBI50" s="3"/>
      <c r="PBK50" s="3"/>
      <c r="PBM50" s="3"/>
      <c r="PBO50" s="3"/>
      <c r="PBQ50" s="3"/>
      <c r="PBS50" s="3"/>
      <c r="PBU50" s="3"/>
      <c r="PBW50" s="3"/>
      <c r="PBY50" s="3"/>
      <c r="PCA50" s="3"/>
      <c r="PCC50" s="3"/>
      <c r="PCE50" s="3"/>
      <c r="PCG50" s="3"/>
      <c r="PCI50" s="3"/>
      <c r="PCK50" s="3"/>
      <c r="PCM50" s="3"/>
      <c r="PCO50" s="3"/>
      <c r="PCQ50" s="3"/>
      <c r="PCS50" s="3"/>
      <c r="PCU50" s="3"/>
      <c r="PCW50" s="3"/>
      <c r="PCY50" s="3"/>
      <c r="PDA50" s="3"/>
      <c r="PDC50" s="3"/>
      <c r="PDE50" s="3"/>
      <c r="PDG50" s="3"/>
      <c r="PDI50" s="3"/>
      <c r="PDK50" s="3"/>
      <c r="PDM50" s="3"/>
      <c r="PDO50" s="3"/>
      <c r="PDQ50" s="3"/>
      <c r="PDS50" s="3"/>
      <c r="PDU50" s="3"/>
      <c r="PDW50" s="3"/>
      <c r="PDY50" s="3"/>
      <c r="PEA50" s="3"/>
      <c r="PEC50" s="3"/>
      <c r="PEE50" s="3"/>
      <c r="PEG50" s="3"/>
      <c r="PEI50" s="3"/>
      <c r="PEK50" s="3"/>
      <c r="PEM50" s="3"/>
      <c r="PEO50" s="3"/>
      <c r="PEQ50" s="3"/>
      <c r="PES50" s="3"/>
      <c r="PEU50" s="3"/>
      <c r="PEW50" s="3"/>
      <c r="PEY50" s="3"/>
      <c r="PFA50" s="3"/>
      <c r="PFC50" s="3"/>
      <c r="PFE50" s="3"/>
      <c r="PFG50" s="3"/>
      <c r="PFI50" s="3"/>
      <c r="PFK50" s="3"/>
      <c r="PFM50" s="3"/>
      <c r="PFO50" s="3"/>
      <c r="PFQ50" s="3"/>
      <c r="PFS50" s="3"/>
      <c r="PFU50" s="3"/>
      <c r="PFW50" s="3"/>
      <c r="PFY50" s="3"/>
      <c r="PGA50" s="3"/>
      <c r="PGC50" s="3"/>
      <c r="PGE50" s="3"/>
      <c r="PGG50" s="3"/>
      <c r="PGI50" s="3"/>
      <c r="PGK50" s="3"/>
      <c r="PGM50" s="3"/>
      <c r="PGO50" s="3"/>
      <c r="PGQ50" s="3"/>
      <c r="PGS50" s="3"/>
      <c r="PGU50" s="3"/>
      <c r="PGW50" s="3"/>
      <c r="PGY50" s="3"/>
      <c r="PHA50" s="3"/>
      <c r="PHC50" s="3"/>
      <c r="PHE50" s="3"/>
      <c r="PHG50" s="3"/>
      <c r="PHI50" s="3"/>
      <c r="PHK50" s="3"/>
      <c r="PHM50" s="3"/>
      <c r="PHO50" s="3"/>
      <c r="PHQ50" s="3"/>
      <c r="PHS50" s="3"/>
      <c r="PHU50" s="3"/>
      <c r="PHW50" s="3"/>
      <c r="PHY50" s="3"/>
      <c r="PIA50" s="3"/>
      <c r="PIC50" s="3"/>
      <c r="PIE50" s="3"/>
      <c r="PIG50" s="3"/>
      <c r="PII50" s="3"/>
      <c r="PIK50" s="3"/>
      <c r="PIM50" s="3"/>
      <c r="PIO50" s="3"/>
      <c r="PIQ50" s="3"/>
      <c r="PIS50" s="3"/>
      <c r="PIU50" s="3"/>
      <c r="PIW50" s="3"/>
      <c r="PIY50" s="3"/>
      <c r="PJA50" s="3"/>
      <c r="PJC50" s="3"/>
      <c r="PJE50" s="3"/>
      <c r="PJG50" s="3"/>
      <c r="PJI50" s="3"/>
      <c r="PJK50" s="3"/>
      <c r="PJM50" s="3"/>
      <c r="PJO50" s="3"/>
      <c r="PJQ50" s="3"/>
      <c r="PJS50" s="3"/>
      <c r="PJU50" s="3"/>
      <c r="PJW50" s="3"/>
      <c r="PJY50" s="3"/>
      <c r="PKA50" s="3"/>
      <c r="PKC50" s="3"/>
      <c r="PKE50" s="3"/>
      <c r="PKG50" s="3"/>
      <c r="PKI50" s="3"/>
      <c r="PKK50" s="3"/>
      <c r="PKM50" s="3"/>
      <c r="PKO50" s="3"/>
      <c r="PKQ50" s="3"/>
      <c r="PKS50" s="3"/>
      <c r="PKU50" s="3"/>
      <c r="PKW50" s="3"/>
      <c r="PKY50" s="3"/>
      <c r="PLA50" s="3"/>
      <c r="PLC50" s="3"/>
      <c r="PLE50" s="3"/>
      <c r="PLG50" s="3"/>
      <c r="PLI50" s="3"/>
      <c r="PLK50" s="3"/>
      <c r="PLM50" s="3"/>
      <c r="PLO50" s="3"/>
      <c r="PLQ50" s="3"/>
      <c r="PLS50" s="3"/>
      <c r="PLU50" s="3"/>
      <c r="PLW50" s="3"/>
      <c r="PLY50" s="3"/>
      <c r="PMA50" s="3"/>
      <c r="PMC50" s="3"/>
      <c r="PME50" s="3"/>
      <c r="PMG50" s="3"/>
      <c r="PMI50" s="3"/>
      <c r="PMK50" s="3"/>
      <c r="PMM50" s="3"/>
      <c r="PMO50" s="3"/>
      <c r="PMQ50" s="3"/>
      <c r="PMS50" s="3"/>
      <c r="PMU50" s="3"/>
      <c r="PMW50" s="3"/>
      <c r="PMY50" s="3"/>
      <c r="PNA50" s="3"/>
      <c r="PNC50" s="3"/>
      <c r="PNE50" s="3"/>
      <c r="PNG50" s="3"/>
      <c r="PNI50" s="3"/>
      <c r="PNK50" s="3"/>
      <c r="PNM50" s="3"/>
      <c r="PNO50" s="3"/>
      <c r="PNQ50" s="3"/>
      <c r="PNS50" s="3"/>
      <c r="PNU50" s="3"/>
      <c r="PNW50" s="3"/>
      <c r="PNY50" s="3"/>
      <c r="POA50" s="3"/>
      <c r="POC50" s="3"/>
      <c r="POE50" s="3"/>
      <c r="POG50" s="3"/>
      <c r="POI50" s="3"/>
      <c r="POK50" s="3"/>
      <c r="POM50" s="3"/>
      <c r="POO50" s="3"/>
      <c r="POQ50" s="3"/>
      <c r="POS50" s="3"/>
      <c r="POU50" s="3"/>
      <c r="POW50" s="3"/>
      <c r="POY50" s="3"/>
      <c r="PPA50" s="3"/>
      <c r="PPC50" s="3"/>
      <c r="PPE50" s="3"/>
      <c r="PPG50" s="3"/>
      <c r="PPI50" s="3"/>
      <c r="PPK50" s="3"/>
      <c r="PPM50" s="3"/>
      <c r="PPO50" s="3"/>
      <c r="PPQ50" s="3"/>
      <c r="PPS50" s="3"/>
      <c r="PPU50" s="3"/>
      <c r="PPW50" s="3"/>
      <c r="PPY50" s="3"/>
      <c r="PQA50" s="3"/>
      <c r="PQC50" s="3"/>
      <c r="PQE50" s="3"/>
      <c r="PQG50" s="3"/>
      <c r="PQI50" s="3"/>
      <c r="PQK50" s="3"/>
      <c r="PQM50" s="3"/>
      <c r="PQO50" s="3"/>
      <c r="PQQ50" s="3"/>
      <c r="PQS50" s="3"/>
      <c r="PQU50" s="3"/>
      <c r="PQW50" s="3"/>
      <c r="PQY50" s="3"/>
      <c r="PRA50" s="3"/>
      <c r="PRC50" s="3"/>
      <c r="PRE50" s="3"/>
      <c r="PRG50" s="3"/>
      <c r="PRI50" s="3"/>
      <c r="PRK50" s="3"/>
      <c r="PRM50" s="3"/>
      <c r="PRO50" s="3"/>
      <c r="PRQ50" s="3"/>
      <c r="PRS50" s="3"/>
      <c r="PRU50" s="3"/>
      <c r="PRW50" s="3"/>
      <c r="PRY50" s="3"/>
      <c r="PSA50" s="3"/>
      <c r="PSC50" s="3"/>
      <c r="PSE50" s="3"/>
      <c r="PSG50" s="3"/>
      <c r="PSI50" s="3"/>
      <c r="PSK50" s="3"/>
      <c r="PSM50" s="3"/>
      <c r="PSO50" s="3"/>
      <c r="PSQ50" s="3"/>
      <c r="PSS50" s="3"/>
      <c r="PSU50" s="3"/>
      <c r="PSW50" s="3"/>
      <c r="PSY50" s="3"/>
      <c r="PTA50" s="3"/>
      <c r="PTC50" s="3"/>
      <c r="PTE50" s="3"/>
      <c r="PTG50" s="3"/>
      <c r="PTI50" s="3"/>
      <c r="PTK50" s="3"/>
      <c r="PTM50" s="3"/>
      <c r="PTO50" s="3"/>
      <c r="PTQ50" s="3"/>
      <c r="PTS50" s="3"/>
      <c r="PTU50" s="3"/>
      <c r="PTW50" s="3"/>
      <c r="PTY50" s="3"/>
      <c r="PUA50" s="3"/>
      <c r="PUC50" s="3"/>
      <c r="PUE50" s="3"/>
      <c r="PUG50" s="3"/>
      <c r="PUI50" s="3"/>
      <c r="PUK50" s="3"/>
      <c r="PUM50" s="3"/>
      <c r="PUO50" s="3"/>
      <c r="PUQ50" s="3"/>
      <c r="PUS50" s="3"/>
      <c r="PUU50" s="3"/>
      <c r="PUW50" s="3"/>
      <c r="PUY50" s="3"/>
      <c r="PVA50" s="3"/>
      <c r="PVC50" s="3"/>
      <c r="PVE50" s="3"/>
      <c r="PVG50" s="3"/>
      <c r="PVI50" s="3"/>
      <c r="PVK50" s="3"/>
      <c r="PVM50" s="3"/>
      <c r="PVO50" s="3"/>
      <c r="PVQ50" s="3"/>
      <c r="PVS50" s="3"/>
      <c r="PVU50" s="3"/>
      <c r="PVW50" s="3"/>
      <c r="PVY50" s="3"/>
      <c r="PWA50" s="3"/>
      <c r="PWC50" s="3"/>
      <c r="PWE50" s="3"/>
      <c r="PWG50" s="3"/>
      <c r="PWI50" s="3"/>
      <c r="PWK50" s="3"/>
      <c r="PWM50" s="3"/>
      <c r="PWO50" s="3"/>
      <c r="PWQ50" s="3"/>
      <c r="PWS50" s="3"/>
      <c r="PWU50" s="3"/>
      <c r="PWW50" s="3"/>
      <c r="PWY50" s="3"/>
      <c r="PXA50" s="3"/>
      <c r="PXC50" s="3"/>
      <c r="PXE50" s="3"/>
      <c r="PXG50" s="3"/>
      <c r="PXI50" s="3"/>
      <c r="PXK50" s="3"/>
      <c r="PXM50" s="3"/>
      <c r="PXO50" s="3"/>
      <c r="PXQ50" s="3"/>
      <c r="PXS50" s="3"/>
      <c r="PXU50" s="3"/>
      <c r="PXW50" s="3"/>
      <c r="PXY50" s="3"/>
      <c r="PYA50" s="3"/>
      <c r="PYC50" s="3"/>
      <c r="PYE50" s="3"/>
      <c r="PYG50" s="3"/>
      <c r="PYI50" s="3"/>
      <c r="PYK50" s="3"/>
      <c r="PYM50" s="3"/>
      <c r="PYO50" s="3"/>
      <c r="PYQ50" s="3"/>
      <c r="PYS50" s="3"/>
      <c r="PYU50" s="3"/>
      <c r="PYW50" s="3"/>
      <c r="PYY50" s="3"/>
      <c r="PZA50" s="3"/>
      <c r="PZC50" s="3"/>
      <c r="PZE50" s="3"/>
      <c r="PZG50" s="3"/>
      <c r="PZI50" s="3"/>
      <c r="PZK50" s="3"/>
      <c r="PZM50" s="3"/>
      <c r="PZO50" s="3"/>
      <c r="PZQ50" s="3"/>
      <c r="PZS50" s="3"/>
      <c r="PZU50" s="3"/>
      <c r="PZW50" s="3"/>
      <c r="PZY50" s="3"/>
      <c r="QAA50" s="3"/>
      <c r="QAC50" s="3"/>
      <c r="QAE50" s="3"/>
      <c r="QAG50" s="3"/>
      <c r="QAI50" s="3"/>
      <c r="QAK50" s="3"/>
      <c r="QAM50" s="3"/>
      <c r="QAO50" s="3"/>
      <c r="QAQ50" s="3"/>
      <c r="QAS50" s="3"/>
      <c r="QAU50" s="3"/>
      <c r="QAW50" s="3"/>
      <c r="QAY50" s="3"/>
      <c r="QBA50" s="3"/>
      <c r="QBC50" s="3"/>
      <c r="QBE50" s="3"/>
      <c r="QBG50" s="3"/>
      <c r="QBI50" s="3"/>
      <c r="QBK50" s="3"/>
      <c r="QBM50" s="3"/>
      <c r="QBO50" s="3"/>
      <c r="QBQ50" s="3"/>
      <c r="QBS50" s="3"/>
      <c r="QBU50" s="3"/>
      <c r="QBW50" s="3"/>
      <c r="QBY50" s="3"/>
      <c r="QCA50" s="3"/>
      <c r="QCC50" s="3"/>
      <c r="QCE50" s="3"/>
      <c r="QCG50" s="3"/>
      <c r="QCI50" s="3"/>
      <c r="QCK50" s="3"/>
      <c r="QCM50" s="3"/>
      <c r="QCO50" s="3"/>
      <c r="QCQ50" s="3"/>
      <c r="QCS50" s="3"/>
      <c r="QCU50" s="3"/>
      <c r="QCW50" s="3"/>
      <c r="QCY50" s="3"/>
      <c r="QDA50" s="3"/>
      <c r="QDC50" s="3"/>
      <c r="QDE50" s="3"/>
      <c r="QDG50" s="3"/>
      <c r="QDI50" s="3"/>
      <c r="QDK50" s="3"/>
      <c r="QDM50" s="3"/>
      <c r="QDO50" s="3"/>
      <c r="QDQ50" s="3"/>
      <c r="QDS50" s="3"/>
      <c r="QDU50" s="3"/>
      <c r="QDW50" s="3"/>
      <c r="QDY50" s="3"/>
      <c r="QEA50" s="3"/>
      <c r="QEC50" s="3"/>
      <c r="QEE50" s="3"/>
      <c r="QEG50" s="3"/>
      <c r="QEI50" s="3"/>
      <c r="QEK50" s="3"/>
      <c r="QEM50" s="3"/>
      <c r="QEO50" s="3"/>
      <c r="QEQ50" s="3"/>
      <c r="QES50" s="3"/>
      <c r="QEU50" s="3"/>
      <c r="QEW50" s="3"/>
      <c r="QEY50" s="3"/>
      <c r="QFA50" s="3"/>
      <c r="QFC50" s="3"/>
      <c r="QFE50" s="3"/>
      <c r="QFG50" s="3"/>
      <c r="QFI50" s="3"/>
      <c r="QFK50" s="3"/>
      <c r="QFM50" s="3"/>
      <c r="QFO50" s="3"/>
      <c r="QFQ50" s="3"/>
      <c r="QFS50" s="3"/>
      <c r="QFU50" s="3"/>
      <c r="QFW50" s="3"/>
      <c r="QFY50" s="3"/>
      <c r="QGA50" s="3"/>
      <c r="QGC50" s="3"/>
      <c r="QGE50" s="3"/>
      <c r="QGG50" s="3"/>
      <c r="QGI50" s="3"/>
      <c r="QGK50" s="3"/>
      <c r="QGM50" s="3"/>
      <c r="QGO50" s="3"/>
      <c r="QGQ50" s="3"/>
      <c r="QGS50" s="3"/>
      <c r="QGU50" s="3"/>
      <c r="QGW50" s="3"/>
      <c r="QGY50" s="3"/>
      <c r="QHA50" s="3"/>
      <c r="QHC50" s="3"/>
      <c r="QHE50" s="3"/>
      <c r="QHG50" s="3"/>
      <c r="QHI50" s="3"/>
      <c r="QHK50" s="3"/>
      <c r="QHM50" s="3"/>
      <c r="QHO50" s="3"/>
      <c r="QHQ50" s="3"/>
      <c r="QHS50" s="3"/>
      <c r="QHU50" s="3"/>
      <c r="QHW50" s="3"/>
      <c r="QHY50" s="3"/>
      <c r="QIA50" s="3"/>
      <c r="QIC50" s="3"/>
      <c r="QIE50" s="3"/>
      <c r="QIG50" s="3"/>
      <c r="QII50" s="3"/>
      <c r="QIK50" s="3"/>
      <c r="QIM50" s="3"/>
      <c r="QIO50" s="3"/>
      <c r="QIQ50" s="3"/>
      <c r="QIS50" s="3"/>
      <c r="QIU50" s="3"/>
      <c r="QIW50" s="3"/>
      <c r="QIY50" s="3"/>
      <c r="QJA50" s="3"/>
      <c r="QJC50" s="3"/>
      <c r="QJE50" s="3"/>
      <c r="QJG50" s="3"/>
      <c r="QJI50" s="3"/>
      <c r="QJK50" s="3"/>
      <c r="QJM50" s="3"/>
      <c r="QJO50" s="3"/>
      <c r="QJQ50" s="3"/>
      <c r="QJS50" s="3"/>
      <c r="QJU50" s="3"/>
      <c r="QJW50" s="3"/>
      <c r="QJY50" s="3"/>
      <c r="QKA50" s="3"/>
      <c r="QKC50" s="3"/>
      <c r="QKE50" s="3"/>
      <c r="QKG50" s="3"/>
      <c r="QKI50" s="3"/>
      <c r="QKK50" s="3"/>
      <c r="QKM50" s="3"/>
      <c r="QKO50" s="3"/>
      <c r="QKQ50" s="3"/>
      <c r="QKS50" s="3"/>
      <c r="QKU50" s="3"/>
      <c r="QKW50" s="3"/>
      <c r="QKY50" s="3"/>
      <c r="QLA50" s="3"/>
      <c r="QLC50" s="3"/>
      <c r="QLE50" s="3"/>
      <c r="QLG50" s="3"/>
      <c r="QLI50" s="3"/>
      <c r="QLK50" s="3"/>
      <c r="QLM50" s="3"/>
      <c r="QLO50" s="3"/>
      <c r="QLQ50" s="3"/>
      <c r="QLS50" s="3"/>
      <c r="QLU50" s="3"/>
      <c r="QLW50" s="3"/>
      <c r="QLY50" s="3"/>
      <c r="QMA50" s="3"/>
      <c r="QMC50" s="3"/>
      <c r="QME50" s="3"/>
      <c r="QMG50" s="3"/>
      <c r="QMI50" s="3"/>
      <c r="QMK50" s="3"/>
      <c r="QMM50" s="3"/>
      <c r="QMO50" s="3"/>
      <c r="QMQ50" s="3"/>
      <c r="QMS50" s="3"/>
      <c r="QMU50" s="3"/>
      <c r="QMW50" s="3"/>
      <c r="QMY50" s="3"/>
      <c r="QNA50" s="3"/>
      <c r="QNC50" s="3"/>
      <c r="QNE50" s="3"/>
      <c r="QNG50" s="3"/>
      <c r="QNI50" s="3"/>
      <c r="QNK50" s="3"/>
      <c r="QNM50" s="3"/>
      <c r="QNO50" s="3"/>
      <c r="QNQ50" s="3"/>
      <c r="QNS50" s="3"/>
      <c r="QNU50" s="3"/>
      <c r="QNW50" s="3"/>
      <c r="QNY50" s="3"/>
      <c r="QOA50" s="3"/>
      <c r="QOC50" s="3"/>
      <c r="QOE50" s="3"/>
      <c r="QOG50" s="3"/>
      <c r="QOI50" s="3"/>
      <c r="QOK50" s="3"/>
      <c r="QOM50" s="3"/>
      <c r="QOO50" s="3"/>
      <c r="QOQ50" s="3"/>
      <c r="QOS50" s="3"/>
      <c r="QOU50" s="3"/>
      <c r="QOW50" s="3"/>
      <c r="QOY50" s="3"/>
      <c r="QPA50" s="3"/>
      <c r="QPC50" s="3"/>
      <c r="QPE50" s="3"/>
      <c r="QPG50" s="3"/>
      <c r="QPI50" s="3"/>
      <c r="QPK50" s="3"/>
      <c r="QPM50" s="3"/>
      <c r="QPO50" s="3"/>
      <c r="QPQ50" s="3"/>
      <c r="QPS50" s="3"/>
      <c r="QPU50" s="3"/>
      <c r="QPW50" s="3"/>
      <c r="QPY50" s="3"/>
      <c r="QQA50" s="3"/>
      <c r="QQC50" s="3"/>
      <c r="QQE50" s="3"/>
      <c r="QQG50" s="3"/>
      <c r="QQI50" s="3"/>
      <c r="QQK50" s="3"/>
      <c r="QQM50" s="3"/>
      <c r="QQO50" s="3"/>
      <c r="QQQ50" s="3"/>
      <c r="QQS50" s="3"/>
      <c r="QQU50" s="3"/>
      <c r="QQW50" s="3"/>
      <c r="QQY50" s="3"/>
      <c r="QRA50" s="3"/>
      <c r="QRC50" s="3"/>
      <c r="QRE50" s="3"/>
      <c r="QRG50" s="3"/>
      <c r="QRI50" s="3"/>
      <c r="QRK50" s="3"/>
      <c r="QRM50" s="3"/>
      <c r="QRO50" s="3"/>
      <c r="QRQ50" s="3"/>
      <c r="QRS50" s="3"/>
      <c r="QRU50" s="3"/>
      <c r="QRW50" s="3"/>
      <c r="QRY50" s="3"/>
      <c r="QSA50" s="3"/>
      <c r="QSC50" s="3"/>
      <c r="QSE50" s="3"/>
      <c r="QSG50" s="3"/>
      <c r="QSI50" s="3"/>
      <c r="QSK50" s="3"/>
      <c r="QSM50" s="3"/>
      <c r="QSO50" s="3"/>
      <c r="QSQ50" s="3"/>
      <c r="QSS50" s="3"/>
      <c r="QSU50" s="3"/>
      <c r="QSW50" s="3"/>
      <c r="QSY50" s="3"/>
      <c r="QTA50" s="3"/>
      <c r="QTC50" s="3"/>
      <c r="QTE50" s="3"/>
      <c r="QTG50" s="3"/>
      <c r="QTI50" s="3"/>
      <c r="QTK50" s="3"/>
      <c r="QTM50" s="3"/>
      <c r="QTO50" s="3"/>
      <c r="QTQ50" s="3"/>
      <c r="QTS50" s="3"/>
      <c r="QTU50" s="3"/>
      <c r="QTW50" s="3"/>
      <c r="QTY50" s="3"/>
      <c r="QUA50" s="3"/>
      <c r="QUC50" s="3"/>
      <c r="QUE50" s="3"/>
      <c r="QUG50" s="3"/>
      <c r="QUI50" s="3"/>
      <c r="QUK50" s="3"/>
      <c r="QUM50" s="3"/>
      <c r="QUO50" s="3"/>
      <c r="QUQ50" s="3"/>
      <c r="QUS50" s="3"/>
      <c r="QUU50" s="3"/>
      <c r="QUW50" s="3"/>
      <c r="QUY50" s="3"/>
      <c r="QVA50" s="3"/>
      <c r="QVC50" s="3"/>
      <c r="QVE50" s="3"/>
      <c r="QVG50" s="3"/>
      <c r="QVI50" s="3"/>
      <c r="QVK50" s="3"/>
      <c r="QVM50" s="3"/>
      <c r="QVO50" s="3"/>
      <c r="QVQ50" s="3"/>
      <c r="QVS50" s="3"/>
      <c r="QVU50" s="3"/>
      <c r="QVW50" s="3"/>
      <c r="QVY50" s="3"/>
      <c r="QWA50" s="3"/>
      <c r="QWC50" s="3"/>
      <c r="QWE50" s="3"/>
      <c r="QWG50" s="3"/>
      <c r="QWI50" s="3"/>
      <c r="QWK50" s="3"/>
      <c r="QWM50" s="3"/>
      <c r="QWO50" s="3"/>
      <c r="QWQ50" s="3"/>
      <c r="QWS50" s="3"/>
      <c r="QWU50" s="3"/>
      <c r="QWW50" s="3"/>
      <c r="QWY50" s="3"/>
      <c r="QXA50" s="3"/>
      <c r="QXC50" s="3"/>
      <c r="QXE50" s="3"/>
      <c r="QXG50" s="3"/>
      <c r="QXI50" s="3"/>
      <c r="QXK50" s="3"/>
      <c r="QXM50" s="3"/>
      <c r="QXO50" s="3"/>
      <c r="QXQ50" s="3"/>
      <c r="QXS50" s="3"/>
      <c r="QXU50" s="3"/>
      <c r="QXW50" s="3"/>
      <c r="QXY50" s="3"/>
      <c r="QYA50" s="3"/>
      <c r="QYC50" s="3"/>
      <c r="QYE50" s="3"/>
      <c r="QYG50" s="3"/>
      <c r="QYI50" s="3"/>
      <c r="QYK50" s="3"/>
      <c r="QYM50" s="3"/>
      <c r="QYO50" s="3"/>
      <c r="QYQ50" s="3"/>
      <c r="QYS50" s="3"/>
      <c r="QYU50" s="3"/>
      <c r="QYW50" s="3"/>
      <c r="QYY50" s="3"/>
      <c r="QZA50" s="3"/>
      <c r="QZC50" s="3"/>
      <c r="QZE50" s="3"/>
      <c r="QZG50" s="3"/>
      <c r="QZI50" s="3"/>
      <c r="QZK50" s="3"/>
      <c r="QZM50" s="3"/>
      <c r="QZO50" s="3"/>
      <c r="QZQ50" s="3"/>
      <c r="QZS50" s="3"/>
      <c r="QZU50" s="3"/>
      <c r="QZW50" s="3"/>
      <c r="QZY50" s="3"/>
      <c r="RAA50" s="3"/>
      <c r="RAC50" s="3"/>
      <c r="RAE50" s="3"/>
      <c r="RAG50" s="3"/>
      <c r="RAI50" s="3"/>
      <c r="RAK50" s="3"/>
      <c r="RAM50" s="3"/>
      <c r="RAO50" s="3"/>
      <c r="RAQ50" s="3"/>
      <c r="RAS50" s="3"/>
      <c r="RAU50" s="3"/>
      <c r="RAW50" s="3"/>
      <c r="RAY50" s="3"/>
      <c r="RBA50" s="3"/>
      <c r="RBC50" s="3"/>
      <c r="RBE50" s="3"/>
      <c r="RBG50" s="3"/>
      <c r="RBI50" s="3"/>
      <c r="RBK50" s="3"/>
      <c r="RBM50" s="3"/>
      <c r="RBO50" s="3"/>
      <c r="RBQ50" s="3"/>
      <c r="RBS50" s="3"/>
      <c r="RBU50" s="3"/>
      <c r="RBW50" s="3"/>
      <c r="RBY50" s="3"/>
      <c r="RCA50" s="3"/>
      <c r="RCC50" s="3"/>
      <c r="RCE50" s="3"/>
      <c r="RCG50" s="3"/>
      <c r="RCI50" s="3"/>
      <c r="RCK50" s="3"/>
      <c r="RCM50" s="3"/>
      <c r="RCO50" s="3"/>
      <c r="RCQ50" s="3"/>
      <c r="RCS50" s="3"/>
      <c r="RCU50" s="3"/>
      <c r="RCW50" s="3"/>
      <c r="RCY50" s="3"/>
      <c r="RDA50" s="3"/>
      <c r="RDC50" s="3"/>
      <c r="RDE50" s="3"/>
      <c r="RDG50" s="3"/>
      <c r="RDI50" s="3"/>
      <c r="RDK50" s="3"/>
      <c r="RDM50" s="3"/>
      <c r="RDO50" s="3"/>
      <c r="RDQ50" s="3"/>
      <c r="RDS50" s="3"/>
      <c r="RDU50" s="3"/>
      <c r="RDW50" s="3"/>
      <c r="RDY50" s="3"/>
      <c r="REA50" s="3"/>
      <c r="REC50" s="3"/>
      <c r="REE50" s="3"/>
      <c r="REG50" s="3"/>
      <c r="REI50" s="3"/>
      <c r="REK50" s="3"/>
      <c r="REM50" s="3"/>
      <c r="REO50" s="3"/>
      <c r="REQ50" s="3"/>
      <c r="RES50" s="3"/>
      <c r="REU50" s="3"/>
      <c r="REW50" s="3"/>
      <c r="REY50" s="3"/>
      <c r="RFA50" s="3"/>
      <c r="RFC50" s="3"/>
      <c r="RFE50" s="3"/>
      <c r="RFG50" s="3"/>
      <c r="RFI50" s="3"/>
      <c r="RFK50" s="3"/>
      <c r="RFM50" s="3"/>
      <c r="RFO50" s="3"/>
      <c r="RFQ50" s="3"/>
      <c r="RFS50" s="3"/>
      <c r="RFU50" s="3"/>
      <c r="RFW50" s="3"/>
      <c r="RFY50" s="3"/>
      <c r="RGA50" s="3"/>
      <c r="RGC50" s="3"/>
      <c r="RGE50" s="3"/>
      <c r="RGG50" s="3"/>
      <c r="RGI50" s="3"/>
      <c r="RGK50" s="3"/>
      <c r="RGM50" s="3"/>
      <c r="RGO50" s="3"/>
      <c r="RGQ50" s="3"/>
      <c r="RGS50" s="3"/>
      <c r="RGU50" s="3"/>
      <c r="RGW50" s="3"/>
      <c r="RGY50" s="3"/>
      <c r="RHA50" s="3"/>
      <c r="RHC50" s="3"/>
      <c r="RHE50" s="3"/>
      <c r="RHG50" s="3"/>
      <c r="RHI50" s="3"/>
      <c r="RHK50" s="3"/>
      <c r="RHM50" s="3"/>
      <c r="RHO50" s="3"/>
      <c r="RHQ50" s="3"/>
      <c r="RHS50" s="3"/>
      <c r="RHU50" s="3"/>
      <c r="RHW50" s="3"/>
      <c r="RHY50" s="3"/>
      <c r="RIA50" s="3"/>
      <c r="RIC50" s="3"/>
      <c r="RIE50" s="3"/>
      <c r="RIG50" s="3"/>
      <c r="RII50" s="3"/>
      <c r="RIK50" s="3"/>
      <c r="RIM50" s="3"/>
      <c r="RIO50" s="3"/>
      <c r="RIQ50" s="3"/>
      <c r="RIS50" s="3"/>
      <c r="RIU50" s="3"/>
      <c r="RIW50" s="3"/>
      <c r="RIY50" s="3"/>
      <c r="RJA50" s="3"/>
      <c r="RJC50" s="3"/>
      <c r="RJE50" s="3"/>
      <c r="RJG50" s="3"/>
      <c r="RJI50" s="3"/>
      <c r="RJK50" s="3"/>
      <c r="RJM50" s="3"/>
      <c r="RJO50" s="3"/>
      <c r="RJQ50" s="3"/>
      <c r="RJS50" s="3"/>
      <c r="RJU50" s="3"/>
      <c r="RJW50" s="3"/>
      <c r="RJY50" s="3"/>
      <c r="RKA50" s="3"/>
      <c r="RKC50" s="3"/>
      <c r="RKE50" s="3"/>
      <c r="RKG50" s="3"/>
      <c r="RKI50" s="3"/>
      <c r="RKK50" s="3"/>
      <c r="RKM50" s="3"/>
      <c r="RKO50" s="3"/>
      <c r="RKQ50" s="3"/>
      <c r="RKS50" s="3"/>
      <c r="RKU50" s="3"/>
      <c r="RKW50" s="3"/>
      <c r="RKY50" s="3"/>
      <c r="RLA50" s="3"/>
      <c r="RLC50" s="3"/>
      <c r="RLE50" s="3"/>
      <c r="RLG50" s="3"/>
      <c r="RLI50" s="3"/>
      <c r="RLK50" s="3"/>
      <c r="RLM50" s="3"/>
      <c r="RLO50" s="3"/>
      <c r="RLQ50" s="3"/>
      <c r="RLS50" s="3"/>
      <c r="RLU50" s="3"/>
      <c r="RLW50" s="3"/>
      <c r="RLY50" s="3"/>
      <c r="RMA50" s="3"/>
      <c r="RMC50" s="3"/>
      <c r="RME50" s="3"/>
      <c r="RMG50" s="3"/>
      <c r="RMI50" s="3"/>
      <c r="RMK50" s="3"/>
      <c r="RMM50" s="3"/>
      <c r="RMO50" s="3"/>
      <c r="RMQ50" s="3"/>
      <c r="RMS50" s="3"/>
      <c r="RMU50" s="3"/>
      <c r="RMW50" s="3"/>
      <c r="RMY50" s="3"/>
      <c r="RNA50" s="3"/>
      <c r="RNC50" s="3"/>
      <c r="RNE50" s="3"/>
      <c r="RNG50" s="3"/>
      <c r="RNI50" s="3"/>
      <c r="RNK50" s="3"/>
      <c r="RNM50" s="3"/>
      <c r="RNO50" s="3"/>
      <c r="RNQ50" s="3"/>
      <c r="RNS50" s="3"/>
      <c r="RNU50" s="3"/>
      <c r="RNW50" s="3"/>
      <c r="RNY50" s="3"/>
      <c r="ROA50" s="3"/>
      <c r="ROC50" s="3"/>
      <c r="ROE50" s="3"/>
      <c r="ROG50" s="3"/>
      <c r="ROI50" s="3"/>
      <c r="ROK50" s="3"/>
      <c r="ROM50" s="3"/>
      <c r="ROO50" s="3"/>
      <c r="ROQ50" s="3"/>
      <c r="ROS50" s="3"/>
      <c r="ROU50" s="3"/>
      <c r="ROW50" s="3"/>
      <c r="ROY50" s="3"/>
      <c r="RPA50" s="3"/>
      <c r="RPC50" s="3"/>
      <c r="RPE50" s="3"/>
      <c r="RPG50" s="3"/>
      <c r="RPI50" s="3"/>
      <c r="RPK50" s="3"/>
      <c r="RPM50" s="3"/>
      <c r="RPO50" s="3"/>
      <c r="RPQ50" s="3"/>
      <c r="RPS50" s="3"/>
      <c r="RPU50" s="3"/>
      <c r="RPW50" s="3"/>
      <c r="RPY50" s="3"/>
      <c r="RQA50" s="3"/>
      <c r="RQC50" s="3"/>
      <c r="RQE50" s="3"/>
      <c r="RQG50" s="3"/>
      <c r="RQI50" s="3"/>
      <c r="RQK50" s="3"/>
      <c r="RQM50" s="3"/>
      <c r="RQO50" s="3"/>
      <c r="RQQ50" s="3"/>
      <c r="RQS50" s="3"/>
      <c r="RQU50" s="3"/>
      <c r="RQW50" s="3"/>
      <c r="RQY50" s="3"/>
      <c r="RRA50" s="3"/>
      <c r="RRC50" s="3"/>
      <c r="RRE50" s="3"/>
      <c r="RRG50" s="3"/>
      <c r="RRI50" s="3"/>
      <c r="RRK50" s="3"/>
      <c r="RRM50" s="3"/>
      <c r="RRO50" s="3"/>
      <c r="RRQ50" s="3"/>
      <c r="RRS50" s="3"/>
      <c r="RRU50" s="3"/>
      <c r="RRW50" s="3"/>
      <c r="RRY50" s="3"/>
      <c r="RSA50" s="3"/>
      <c r="RSC50" s="3"/>
      <c r="RSE50" s="3"/>
      <c r="RSG50" s="3"/>
      <c r="RSI50" s="3"/>
      <c r="RSK50" s="3"/>
      <c r="RSM50" s="3"/>
      <c r="RSO50" s="3"/>
      <c r="RSQ50" s="3"/>
      <c r="RSS50" s="3"/>
      <c r="RSU50" s="3"/>
      <c r="RSW50" s="3"/>
      <c r="RSY50" s="3"/>
      <c r="RTA50" s="3"/>
      <c r="RTC50" s="3"/>
      <c r="RTE50" s="3"/>
      <c r="RTG50" s="3"/>
      <c r="RTI50" s="3"/>
      <c r="RTK50" s="3"/>
      <c r="RTM50" s="3"/>
      <c r="RTO50" s="3"/>
      <c r="RTQ50" s="3"/>
      <c r="RTS50" s="3"/>
      <c r="RTU50" s="3"/>
      <c r="RTW50" s="3"/>
      <c r="RTY50" s="3"/>
      <c r="RUA50" s="3"/>
      <c r="RUC50" s="3"/>
      <c r="RUE50" s="3"/>
      <c r="RUG50" s="3"/>
      <c r="RUI50" s="3"/>
      <c r="RUK50" s="3"/>
      <c r="RUM50" s="3"/>
      <c r="RUO50" s="3"/>
      <c r="RUQ50" s="3"/>
      <c r="RUS50" s="3"/>
      <c r="RUU50" s="3"/>
      <c r="RUW50" s="3"/>
      <c r="RUY50" s="3"/>
      <c r="RVA50" s="3"/>
      <c r="RVC50" s="3"/>
      <c r="RVE50" s="3"/>
      <c r="RVG50" s="3"/>
      <c r="RVI50" s="3"/>
      <c r="RVK50" s="3"/>
      <c r="RVM50" s="3"/>
      <c r="RVO50" s="3"/>
      <c r="RVQ50" s="3"/>
      <c r="RVS50" s="3"/>
      <c r="RVU50" s="3"/>
      <c r="RVW50" s="3"/>
      <c r="RVY50" s="3"/>
      <c r="RWA50" s="3"/>
      <c r="RWC50" s="3"/>
      <c r="RWE50" s="3"/>
      <c r="RWG50" s="3"/>
      <c r="RWI50" s="3"/>
      <c r="RWK50" s="3"/>
      <c r="RWM50" s="3"/>
      <c r="RWO50" s="3"/>
      <c r="RWQ50" s="3"/>
      <c r="RWS50" s="3"/>
      <c r="RWU50" s="3"/>
      <c r="RWW50" s="3"/>
      <c r="RWY50" s="3"/>
      <c r="RXA50" s="3"/>
      <c r="RXC50" s="3"/>
      <c r="RXE50" s="3"/>
      <c r="RXG50" s="3"/>
      <c r="RXI50" s="3"/>
      <c r="RXK50" s="3"/>
      <c r="RXM50" s="3"/>
      <c r="RXO50" s="3"/>
      <c r="RXQ50" s="3"/>
      <c r="RXS50" s="3"/>
      <c r="RXU50" s="3"/>
      <c r="RXW50" s="3"/>
      <c r="RXY50" s="3"/>
      <c r="RYA50" s="3"/>
      <c r="RYC50" s="3"/>
      <c r="RYE50" s="3"/>
      <c r="RYG50" s="3"/>
      <c r="RYI50" s="3"/>
      <c r="RYK50" s="3"/>
      <c r="RYM50" s="3"/>
      <c r="RYO50" s="3"/>
      <c r="RYQ50" s="3"/>
      <c r="RYS50" s="3"/>
      <c r="RYU50" s="3"/>
      <c r="RYW50" s="3"/>
      <c r="RYY50" s="3"/>
      <c r="RZA50" s="3"/>
      <c r="RZC50" s="3"/>
      <c r="RZE50" s="3"/>
      <c r="RZG50" s="3"/>
      <c r="RZI50" s="3"/>
      <c r="RZK50" s="3"/>
      <c r="RZM50" s="3"/>
      <c r="RZO50" s="3"/>
      <c r="RZQ50" s="3"/>
      <c r="RZS50" s="3"/>
      <c r="RZU50" s="3"/>
      <c r="RZW50" s="3"/>
      <c r="RZY50" s="3"/>
      <c r="SAA50" s="3"/>
      <c r="SAC50" s="3"/>
      <c r="SAE50" s="3"/>
      <c r="SAG50" s="3"/>
      <c r="SAI50" s="3"/>
      <c r="SAK50" s="3"/>
      <c r="SAM50" s="3"/>
      <c r="SAO50" s="3"/>
      <c r="SAQ50" s="3"/>
      <c r="SAS50" s="3"/>
      <c r="SAU50" s="3"/>
      <c r="SAW50" s="3"/>
      <c r="SAY50" s="3"/>
      <c r="SBA50" s="3"/>
      <c r="SBC50" s="3"/>
      <c r="SBE50" s="3"/>
      <c r="SBG50" s="3"/>
      <c r="SBI50" s="3"/>
      <c r="SBK50" s="3"/>
      <c r="SBM50" s="3"/>
      <c r="SBO50" s="3"/>
      <c r="SBQ50" s="3"/>
      <c r="SBS50" s="3"/>
      <c r="SBU50" s="3"/>
      <c r="SBW50" s="3"/>
      <c r="SBY50" s="3"/>
      <c r="SCA50" s="3"/>
      <c r="SCC50" s="3"/>
      <c r="SCE50" s="3"/>
      <c r="SCG50" s="3"/>
      <c r="SCI50" s="3"/>
      <c r="SCK50" s="3"/>
      <c r="SCM50" s="3"/>
      <c r="SCO50" s="3"/>
      <c r="SCQ50" s="3"/>
      <c r="SCS50" s="3"/>
      <c r="SCU50" s="3"/>
      <c r="SCW50" s="3"/>
      <c r="SCY50" s="3"/>
      <c r="SDA50" s="3"/>
      <c r="SDC50" s="3"/>
      <c r="SDE50" s="3"/>
      <c r="SDG50" s="3"/>
      <c r="SDI50" s="3"/>
      <c r="SDK50" s="3"/>
      <c r="SDM50" s="3"/>
      <c r="SDO50" s="3"/>
      <c r="SDQ50" s="3"/>
      <c r="SDS50" s="3"/>
      <c r="SDU50" s="3"/>
      <c r="SDW50" s="3"/>
      <c r="SDY50" s="3"/>
      <c r="SEA50" s="3"/>
      <c r="SEC50" s="3"/>
      <c r="SEE50" s="3"/>
      <c r="SEG50" s="3"/>
      <c r="SEI50" s="3"/>
      <c r="SEK50" s="3"/>
      <c r="SEM50" s="3"/>
      <c r="SEO50" s="3"/>
      <c r="SEQ50" s="3"/>
      <c r="SES50" s="3"/>
      <c r="SEU50" s="3"/>
      <c r="SEW50" s="3"/>
      <c r="SEY50" s="3"/>
      <c r="SFA50" s="3"/>
      <c r="SFC50" s="3"/>
      <c r="SFE50" s="3"/>
      <c r="SFG50" s="3"/>
      <c r="SFI50" s="3"/>
      <c r="SFK50" s="3"/>
      <c r="SFM50" s="3"/>
      <c r="SFO50" s="3"/>
      <c r="SFQ50" s="3"/>
      <c r="SFS50" s="3"/>
      <c r="SFU50" s="3"/>
      <c r="SFW50" s="3"/>
      <c r="SFY50" s="3"/>
      <c r="SGA50" s="3"/>
      <c r="SGC50" s="3"/>
      <c r="SGE50" s="3"/>
      <c r="SGG50" s="3"/>
      <c r="SGI50" s="3"/>
      <c r="SGK50" s="3"/>
      <c r="SGM50" s="3"/>
      <c r="SGO50" s="3"/>
      <c r="SGQ50" s="3"/>
      <c r="SGS50" s="3"/>
      <c r="SGU50" s="3"/>
      <c r="SGW50" s="3"/>
      <c r="SGY50" s="3"/>
      <c r="SHA50" s="3"/>
      <c r="SHC50" s="3"/>
      <c r="SHE50" s="3"/>
      <c r="SHG50" s="3"/>
      <c r="SHI50" s="3"/>
      <c r="SHK50" s="3"/>
      <c r="SHM50" s="3"/>
      <c r="SHO50" s="3"/>
      <c r="SHQ50" s="3"/>
      <c r="SHS50" s="3"/>
      <c r="SHU50" s="3"/>
      <c r="SHW50" s="3"/>
      <c r="SHY50" s="3"/>
      <c r="SIA50" s="3"/>
      <c r="SIC50" s="3"/>
      <c r="SIE50" s="3"/>
      <c r="SIG50" s="3"/>
      <c r="SII50" s="3"/>
      <c r="SIK50" s="3"/>
      <c r="SIM50" s="3"/>
      <c r="SIO50" s="3"/>
      <c r="SIQ50" s="3"/>
      <c r="SIS50" s="3"/>
      <c r="SIU50" s="3"/>
      <c r="SIW50" s="3"/>
      <c r="SIY50" s="3"/>
      <c r="SJA50" s="3"/>
      <c r="SJC50" s="3"/>
      <c r="SJE50" s="3"/>
      <c r="SJG50" s="3"/>
      <c r="SJI50" s="3"/>
      <c r="SJK50" s="3"/>
      <c r="SJM50" s="3"/>
      <c r="SJO50" s="3"/>
      <c r="SJQ50" s="3"/>
      <c r="SJS50" s="3"/>
      <c r="SJU50" s="3"/>
      <c r="SJW50" s="3"/>
      <c r="SJY50" s="3"/>
      <c r="SKA50" s="3"/>
      <c r="SKC50" s="3"/>
      <c r="SKE50" s="3"/>
      <c r="SKG50" s="3"/>
      <c r="SKI50" s="3"/>
      <c r="SKK50" s="3"/>
      <c r="SKM50" s="3"/>
      <c r="SKO50" s="3"/>
      <c r="SKQ50" s="3"/>
      <c r="SKS50" s="3"/>
      <c r="SKU50" s="3"/>
      <c r="SKW50" s="3"/>
      <c r="SKY50" s="3"/>
      <c r="SLA50" s="3"/>
      <c r="SLC50" s="3"/>
      <c r="SLE50" s="3"/>
      <c r="SLG50" s="3"/>
      <c r="SLI50" s="3"/>
      <c r="SLK50" s="3"/>
      <c r="SLM50" s="3"/>
      <c r="SLO50" s="3"/>
      <c r="SLQ50" s="3"/>
      <c r="SLS50" s="3"/>
      <c r="SLU50" s="3"/>
      <c r="SLW50" s="3"/>
      <c r="SLY50" s="3"/>
      <c r="SMA50" s="3"/>
      <c r="SMC50" s="3"/>
      <c r="SME50" s="3"/>
      <c r="SMG50" s="3"/>
      <c r="SMI50" s="3"/>
      <c r="SMK50" s="3"/>
      <c r="SMM50" s="3"/>
      <c r="SMO50" s="3"/>
      <c r="SMQ50" s="3"/>
      <c r="SMS50" s="3"/>
      <c r="SMU50" s="3"/>
      <c r="SMW50" s="3"/>
      <c r="SMY50" s="3"/>
      <c r="SNA50" s="3"/>
      <c r="SNC50" s="3"/>
      <c r="SNE50" s="3"/>
      <c r="SNG50" s="3"/>
      <c r="SNI50" s="3"/>
      <c r="SNK50" s="3"/>
      <c r="SNM50" s="3"/>
      <c r="SNO50" s="3"/>
      <c r="SNQ50" s="3"/>
      <c r="SNS50" s="3"/>
      <c r="SNU50" s="3"/>
      <c r="SNW50" s="3"/>
      <c r="SNY50" s="3"/>
      <c r="SOA50" s="3"/>
      <c r="SOC50" s="3"/>
      <c r="SOE50" s="3"/>
      <c r="SOG50" s="3"/>
      <c r="SOI50" s="3"/>
      <c r="SOK50" s="3"/>
      <c r="SOM50" s="3"/>
      <c r="SOO50" s="3"/>
      <c r="SOQ50" s="3"/>
      <c r="SOS50" s="3"/>
      <c r="SOU50" s="3"/>
      <c r="SOW50" s="3"/>
      <c r="SOY50" s="3"/>
      <c r="SPA50" s="3"/>
      <c r="SPC50" s="3"/>
      <c r="SPE50" s="3"/>
      <c r="SPG50" s="3"/>
      <c r="SPI50" s="3"/>
      <c r="SPK50" s="3"/>
      <c r="SPM50" s="3"/>
      <c r="SPO50" s="3"/>
      <c r="SPQ50" s="3"/>
      <c r="SPS50" s="3"/>
      <c r="SPU50" s="3"/>
      <c r="SPW50" s="3"/>
      <c r="SPY50" s="3"/>
      <c r="SQA50" s="3"/>
      <c r="SQC50" s="3"/>
      <c r="SQE50" s="3"/>
      <c r="SQG50" s="3"/>
      <c r="SQI50" s="3"/>
      <c r="SQK50" s="3"/>
      <c r="SQM50" s="3"/>
      <c r="SQO50" s="3"/>
      <c r="SQQ50" s="3"/>
      <c r="SQS50" s="3"/>
      <c r="SQU50" s="3"/>
      <c r="SQW50" s="3"/>
      <c r="SQY50" s="3"/>
      <c r="SRA50" s="3"/>
      <c r="SRC50" s="3"/>
      <c r="SRE50" s="3"/>
      <c r="SRG50" s="3"/>
      <c r="SRI50" s="3"/>
      <c r="SRK50" s="3"/>
      <c r="SRM50" s="3"/>
      <c r="SRO50" s="3"/>
      <c r="SRQ50" s="3"/>
      <c r="SRS50" s="3"/>
      <c r="SRU50" s="3"/>
      <c r="SRW50" s="3"/>
      <c r="SRY50" s="3"/>
      <c r="SSA50" s="3"/>
      <c r="SSC50" s="3"/>
      <c r="SSE50" s="3"/>
      <c r="SSG50" s="3"/>
      <c r="SSI50" s="3"/>
      <c r="SSK50" s="3"/>
      <c r="SSM50" s="3"/>
      <c r="SSO50" s="3"/>
      <c r="SSQ50" s="3"/>
      <c r="SSS50" s="3"/>
      <c r="SSU50" s="3"/>
      <c r="SSW50" s="3"/>
      <c r="SSY50" s="3"/>
      <c r="STA50" s="3"/>
      <c r="STC50" s="3"/>
      <c r="STE50" s="3"/>
      <c r="STG50" s="3"/>
      <c r="STI50" s="3"/>
      <c r="STK50" s="3"/>
      <c r="STM50" s="3"/>
      <c r="STO50" s="3"/>
      <c r="STQ50" s="3"/>
      <c r="STS50" s="3"/>
      <c r="STU50" s="3"/>
      <c r="STW50" s="3"/>
      <c r="STY50" s="3"/>
      <c r="SUA50" s="3"/>
      <c r="SUC50" s="3"/>
      <c r="SUE50" s="3"/>
      <c r="SUG50" s="3"/>
      <c r="SUI50" s="3"/>
      <c r="SUK50" s="3"/>
      <c r="SUM50" s="3"/>
      <c r="SUO50" s="3"/>
      <c r="SUQ50" s="3"/>
      <c r="SUS50" s="3"/>
      <c r="SUU50" s="3"/>
      <c r="SUW50" s="3"/>
      <c r="SUY50" s="3"/>
      <c r="SVA50" s="3"/>
      <c r="SVC50" s="3"/>
      <c r="SVE50" s="3"/>
      <c r="SVG50" s="3"/>
      <c r="SVI50" s="3"/>
      <c r="SVK50" s="3"/>
      <c r="SVM50" s="3"/>
      <c r="SVO50" s="3"/>
      <c r="SVQ50" s="3"/>
      <c r="SVS50" s="3"/>
      <c r="SVU50" s="3"/>
      <c r="SVW50" s="3"/>
      <c r="SVY50" s="3"/>
      <c r="SWA50" s="3"/>
      <c r="SWC50" s="3"/>
      <c r="SWE50" s="3"/>
      <c r="SWG50" s="3"/>
      <c r="SWI50" s="3"/>
      <c r="SWK50" s="3"/>
      <c r="SWM50" s="3"/>
      <c r="SWO50" s="3"/>
      <c r="SWQ50" s="3"/>
      <c r="SWS50" s="3"/>
      <c r="SWU50" s="3"/>
      <c r="SWW50" s="3"/>
      <c r="SWY50" s="3"/>
      <c r="SXA50" s="3"/>
      <c r="SXC50" s="3"/>
      <c r="SXE50" s="3"/>
      <c r="SXG50" s="3"/>
      <c r="SXI50" s="3"/>
      <c r="SXK50" s="3"/>
      <c r="SXM50" s="3"/>
      <c r="SXO50" s="3"/>
      <c r="SXQ50" s="3"/>
      <c r="SXS50" s="3"/>
      <c r="SXU50" s="3"/>
      <c r="SXW50" s="3"/>
      <c r="SXY50" s="3"/>
      <c r="SYA50" s="3"/>
      <c r="SYC50" s="3"/>
      <c r="SYE50" s="3"/>
      <c r="SYG50" s="3"/>
      <c r="SYI50" s="3"/>
      <c r="SYK50" s="3"/>
      <c r="SYM50" s="3"/>
      <c r="SYO50" s="3"/>
      <c r="SYQ50" s="3"/>
      <c r="SYS50" s="3"/>
      <c r="SYU50" s="3"/>
      <c r="SYW50" s="3"/>
      <c r="SYY50" s="3"/>
      <c r="SZA50" s="3"/>
      <c r="SZC50" s="3"/>
      <c r="SZE50" s="3"/>
      <c r="SZG50" s="3"/>
      <c r="SZI50" s="3"/>
      <c r="SZK50" s="3"/>
      <c r="SZM50" s="3"/>
      <c r="SZO50" s="3"/>
      <c r="SZQ50" s="3"/>
      <c r="SZS50" s="3"/>
      <c r="SZU50" s="3"/>
      <c r="SZW50" s="3"/>
      <c r="SZY50" s="3"/>
      <c r="TAA50" s="3"/>
      <c r="TAC50" s="3"/>
      <c r="TAE50" s="3"/>
      <c r="TAG50" s="3"/>
      <c r="TAI50" s="3"/>
      <c r="TAK50" s="3"/>
      <c r="TAM50" s="3"/>
      <c r="TAO50" s="3"/>
      <c r="TAQ50" s="3"/>
      <c r="TAS50" s="3"/>
      <c r="TAU50" s="3"/>
      <c r="TAW50" s="3"/>
      <c r="TAY50" s="3"/>
      <c r="TBA50" s="3"/>
      <c r="TBC50" s="3"/>
      <c r="TBE50" s="3"/>
      <c r="TBG50" s="3"/>
      <c r="TBI50" s="3"/>
      <c r="TBK50" s="3"/>
      <c r="TBM50" s="3"/>
      <c r="TBO50" s="3"/>
      <c r="TBQ50" s="3"/>
      <c r="TBS50" s="3"/>
      <c r="TBU50" s="3"/>
      <c r="TBW50" s="3"/>
      <c r="TBY50" s="3"/>
      <c r="TCA50" s="3"/>
      <c r="TCC50" s="3"/>
      <c r="TCE50" s="3"/>
      <c r="TCG50" s="3"/>
      <c r="TCI50" s="3"/>
      <c r="TCK50" s="3"/>
      <c r="TCM50" s="3"/>
      <c r="TCO50" s="3"/>
      <c r="TCQ50" s="3"/>
      <c r="TCS50" s="3"/>
      <c r="TCU50" s="3"/>
      <c r="TCW50" s="3"/>
      <c r="TCY50" s="3"/>
      <c r="TDA50" s="3"/>
      <c r="TDC50" s="3"/>
      <c r="TDE50" s="3"/>
      <c r="TDG50" s="3"/>
      <c r="TDI50" s="3"/>
      <c r="TDK50" s="3"/>
      <c r="TDM50" s="3"/>
      <c r="TDO50" s="3"/>
      <c r="TDQ50" s="3"/>
      <c r="TDS50" s="3"/>
      <c r="TDU50" s="3"/>
      <c r="TDW50" s="3"/>
      <c r="TDY50" s="3"/>
      <c r="TEA50" s="3"/>
      <c r="TEC50" s="3"/>
      <c r="TEE50" s="3"/>
      <c r="TEG50" s="3"/>
      <c r="TEI50" s="3"/>
      <c r="TEK50" s="3"/>
      <c r="TEM50" s="3"/>
      <c r="TEO50" s="3"/>
      <c r="TEQ50" s="3"/>
      <c r="TES50" s="3"/>
      <c r="TEU50" s="3"/>
      <c r="TEW50" s="3"/>
      <c r="TEY50" s="3"/>
      <c r="TFA50" s="3"/>
      <c r="TFC50" s="3"/>
      <c r="TFE50" s="3"/>
      <c r="TFG50" s="3"/>
      <c r="TFI50" s="3"/>
      <c r="TFK50" s="3"/>
      <c r="TFM50" s="3"/>
      <c r="TFO50" s="3"/>
      <c r="TFQ50" s="3"/>
      <c r="TFS50" s="3"/>
      <c r="TFU50" s="3"/>
      <c r="TFW50" s="3"/>
      <c r="TFY50" s="3"/>
      <c r="TGA50" s="3"/>
      <c r="TGC50" s="3"/>
      <c r="TGE50" s="3"/>
      <c r="TGG50" s="3"/>
      <c r="TGI50" s="3"/>
      <c r="TGK50" s="3"/>
      <c r="TGM50" s="3"/>
      <c r="TGO50" s="3"/>
      <c r="TGQ50" s="3"/>
      <c r="TGS50" s="3"/>
      <c r="TGU50" s="3"/>
      <c r="TGW50" s="3"/>
      <c r="TGY50" s="3"/>
      <c r="THA50" s="3"/>
      <c r="THC50" s="3"/>
      <c r="THE50" s="3"/>
      <c r="THG50" s="3"/>
      <c r="THI50" s="3"/>
      <c r="THK50" s="3"/>
      <c r="THM50" s="3"/>
      <c r="THO50" s="3"/>
      <c r="THQ50" s="3"/>
      <c r="THS50" s="3"/>
      <c r="THU50" s="3"/>
      <c r="THW50" s="3"/>
      <c r="THY50" s="3"/>
      <c r="TIA50" s="3"/>
      <c r="TIC50" s="3"/>
      <c r="TIE50" s="3"/>
      <c r="TIG50" s="3"/>
      <c r="TII50" s="3"/>
      <c r="TIK50" s="3"/>
      <c r="TIM50" s="3"/>
      <c r="TIO50" s="3"/>
      <c r="TIQ50" s="3"/>
      <c r="TIS50" s="3"/>
      <c r="TIU50" s="3"/>
      <c r="TIW50" s="3"/>
      <c r="TIY50" s="3"/>
      <c r="TJA50" s="3"/>
      <c r="TJC50" s="3"/>
      <c r="TJE50" s="3"/>
      <c r="TJG50" s="3"/>
      <c r="TJI50" s="3"/>
      <c r="TJK50" s="3"/>
      <c r="TJM50" s="3"/>
      <c r="TJO50" s="3"/>
      <c r="TJQ50" s="3"/>
      <c r="TJS50" s="3"/>
      <c r="TJU50" s="3"/>
      <c r="TJW50" s="3"/>
      <c r="TJY50" s="3"/>
      <c r="TKA50" s="3"/>
      <c r="TKC50" s="3"/>
      <c r="TKE50" s="3"/>
      <c r="TKG50" s="3"/>
      <c r="TKI50" s="3"/>
      <c r="TKK50" s="3"/>
      <c r="TKM50" s="3"/>
      <c r="TKO50" s="3"/>
      <c r="TKQ50" s="3"/>
      <c r="TKS50" s="3"/>
      <c r="TKU50" s="3"/>
      <c r="TKW50" s="3"/>
      <c r="TKY50" s="3"/>
      <c r="TLA50" s="3"/>
      <c r="TLC50" s="3"/>
      <c r="TLE50" s="3"/>
      <c r="TLG50" s="3"/>
      <c r="TLI50" s="3"/>
      <c r="TLK50" s="3"/>
      <c r="TLM50" s="3"/>
      <c r="TLO50" s="3"/>
      <c r="TLQ50" s="3"/>
      <c r="TLS50" s="3"/>
      <c r="TLU50" s="3"/>
      <c r="TLW50" s="3"/>
      <c r="TLY50" s="3"/>
      <c r="TMA50" s="3"/>
      <c r="TMC50" s="3"/>
      <c r="TME50" s="3"/>
      <c r="TMG50" s="3"/>
      <c r="TMI50" s="3"/>
      <c r="TMK50" s="3"/>
      <c r="TMM50" s="3"/>
      <c r="TMO50" s="3"/>
      <c r="TMQ50" s="3"/>
      <c r="TMS50" s="3"/>
      <c r="TMU50" s="3"/>
      <c r="TMW50" s="3"/>
      <c r="TMY50" s="3"/>
      <c r="TNA50" s="3"/>
      <c r="TNC50" s="3"/>
      <c r="TNE50" s="3"/>
      <c r="TNG50" s="3"/>
      <c r="TNI50" s="3"/>
      <c r="TNK50" s="3"/>
      <c r="TNM50" s="3"/>
      <c r="TNO50" s="3"/>
      <c r="TNQ50" s="3"/>
      <c r="TNS50" s="3"/>
      <c r="TNU50" s="3"/>
      <c r="TNW50" s="3"/>
      <c r="TNY50" s="3"/>
      <c r="TOA50" s="3"/>
      <c r="TOC50" s="3"/>
      <c r="TOE50" s="3"/>
      <c r="TOG50" s="3"/>
      <c r="TOI50" s="3"/>
      <c r="TOK50" s="3"/>
      <c r="TOM50" s="3"/>
      <c r="TOO50" s="3"/>
      <c r="TOQ50" s="3"/>
      <c r="TOS50" s="3"/>
      <c r="TOU50" s="3"/>
      <c r="TOW50" s="3"/>
      <c r="TOY50" s="3"/>
      <c r="TPA50" s="3"/>
      <c r="TPC50" s="3"/>
      <c r="TPE50" s="3"/>
      <c r="TPG50" s="3"/>
      <c r="TPI50" s="3"/>
      <c r="TPK50" s="3"/>
      <c r="TPM50" s="3"/>
      <c r="TPO50" s="3"/>
      <c r="TPQ50" s="3"/>
      <c r="TPS50" s="3"/>
      <c r="TPU50" s="3"/>
      <c r="TPW50" s="3"/>
      <c r="TPY50" s="3"/>
      <c r="TQA50" s="3"/>
      <c r="TQC50" s="3"/>
      <c r="TQE50" s="3"/>
      <c r="TQG50" s="3"/>
      <c r="TQI50" s="3"/>
      <c r="TQK50" s="3"/>
      <c r="TQM50" s="3"/>
      <c r="TQO50" s="3"/>
      <c r="TQQ50" s="3"/>
      <c r="TQS50" s="3"/>
      <c r="TQU50" s="3"/>
      <c r="TQW50" s="3"/>
      <c r="TQY50" s="3"/>
      <c r="TRA50" s="3"/>
      <c r="TRC50" s="3"/>
      <c r="TRE50" s="3"/>
      <c r="TRG50" s="3"/>
      <c r="TRI50" s="3"/>
      <c r="TRK50" s="3"/>
      <c r="TRM50" s="3"/>
      <c r="TRO50" s="3"/>
      <c r="TRQ50" s="3"/>
      <c r="TRS50" s="3"/>
      <c r="TRU50" s="3"/>
      <c r="TRW50" s="3"/>
      <c r="TRY50" s="3"/>
      <c r="TSA50" s="3"/>
      <c r="TSC50" s="3"/>
      <c r="TSE50" s="3"/>
      <c r="TSG50" s="3"/>
      <c r="TSI50" s="3"/>
      <c r="TSK50" s="3"/>
      <c r="TSM50" s="3"/>
      <c r="TSO50" s="3"/>
      <c r="TSQ50" s="3"/>
      <c r="TSS50" s="3"/>
      <c r="TSU50" s="3"/>
      <c r="TSW50" s="3"/>
      <c r="TSY50" s="3"/>
      <c r="TTA50" s="3"/>
      <c r="TTC50" s="3"/>
      <c r="TTE50" s="3"/>
      <c r="TTG50" s="3"/>
      <c r="TTI50" s="3"/>
      <c r="TTK50" s="3"/>
      <c r="TTM50" s="3"/>
      <c r="TTO50" s="3"/>
      <c r="TTQ50" s="3"/>
      <c r="TTS50" s="3"/>
      <c r="TTU50" s="3"/>
      <c r="TTW50" s="3"/>
      <c r="TTY50" s="3"/>
      <c r="TUA50" s="3"/>
      <c r="TUC50" s="3"/>
      <c r="TUE50" s="3"/>
      <c r="TUG50" s="3"/>
      <c r="TUI50" s="3"/>
      <c r="TUK50" s="3"/>
      <c r="TUM50" s="3"/>
      <c r="TUO50" s="3"/>
      <c r="TUQ50" s="3"/>
      <c r="TUS50" s="3"/>
      <c r="TUU50" s="3"/>
      <c r="TUW50" s="3"/>
      <c r="TUY50" s="3"/>
      <c r="TVA50" s="3"/>
      <c r="TVC50" s="3"/>
      <c r="TVE50" s="3"/>
      <c r="TVG50" s="3"/>
      <c r="TVI50" s="3"/>
      <c r="TVK50" s="3"/>
      <c r="TVM50" s="3"/>
      <c r="TVO50" s="3"/>
      <c r="TVQ50" s="3"/>
      <c r="TVS50" s="3"/>
      <c r="TVU50" s="3"/>
      <c r="TVW50" s="3"/>
      <c r="TVY50" s="3"/>
      <c r="TWA50" s="3"/>
      <c r="TWC50" s="3"/>
      <c r="TWE50" s="3"/>
      <c r="TWG50" s="3"/>
      <c r="TWI50" s="3"/>
      <c r="TWK50" s="3"/>
      <c r="TWM50" s="3"/>
      <c r="TWO50" s="3"/>
      <c r="TWQ50" s="3"/>
      <c r="TWS50" s="3"/>
      <c r="TWU50" s="3"/>
      <c r="TWW50" s="3"/>
      <c r="TWY50" s="3"/>
      <c r="TXA50" s="3"/>
      <c r="TXC50" s="3"/>
      <c r="TXE50" s="3"/>
      <c r="TXG50" s="3"/>
      <c r="TXI50" s="3"/>
      <c r="TXK50" s="3"/>
      <c r="TXM50" s="3"/>
      <c r="TXO50" s="3"/>
      <c r="TXQ50" s="3"/>
      <c r="TXS50" s="3"/>
      <c r="TXU50" s="3"/>
      <c r="TXW50" s="3"/>
      <c r="TXY50" s="3"/>
      <c r="TYA50" s="3"/>
      <c r="TYC50" s="3"/>
      <c r="TYE50" s="3"/>
      <c r="TYG50" s="3"/>
      <c r="TYI50" s="3"/>
      <c r="TYK50" s="3"/>
      <c r="TYM50" s="3"/>
      <c r="TYO50" s="3"/>
      <c r="TYQ50" s="3"/>
      <c r="TYS50" s="3"/>
      <c r="TYU50" s="3"/>
      <c r="TYW50" s="3"/>
      <c r="TYY50" s="3"/>
      <c r="TZA50" s="3"/>
      <c r="TZC50" s="3"/>
      <c r="TZE50" s="3"/>
      <c r="TZG50" s="3"/>
      <c r="TZI50" s="3"/>
      <c r="TZK50" s="3"/>
      <c r="TZM50" s="3"/>
      <c r="TZO50" s="3"/>
      <c r="TZQ50" s="3"/>
      <c r="TZS50" s="3"/>
      <c r="TZU50" s="3"/>
      <c r="TZW50" s="3"/>
      <c r="TZY50" s="3"/>
      <c r="UAA50" s="3"/>
      <c r="UAC50" s="3"/>
      <c r="UAE50" s="3"/>
      <c r="UAG50" s="3"/>
      <c r="UAI50" s="3"/>
      <c r="UAK50" s="3"/>
      <c r="UAM50" s="3"/>
      <c r="UAO50" s="3"/>
      <c r="UAQ50" s="3"/>
      <c r="UAS50" s="3"/>
      <c r="UAU50" s="3"/>
      <c r="UAW50" s="3"/>
      <c r="UAY50" s="3"/>
      <c r="UBA50" s="3"/>
      <c r="UBC50" s="3"/>
      <c r="UBE50" s="3"/>
      <c r="UBG50" s="3"/>
      <c r="UBI50" s="3"/>
      <c r="UBK50" s="3"/>
      <c r="UBM50" s="3"/>
      <c r="UBO50" s="3"/>
      <c r="UBQ50" s="3"/>
      <c r="UBS50" s="3"/>
      <c r="UBU50" s="3"/>
      <c r="UBW50" s="3"/>
      <c r="UBY50" s="3"/>
      <c r="UCA50" s="3"/>
      <c r="UCC50" s="3"/>
      <c r="UCE50" s="3"/>
      <c r="UCG50" s="3"/>
      <c r="UCI50" s="3"/>
      <c r="UCK50" s="3"/>
      <c r="UCM50" s="3"/>
      <c r="UCO50" s="3"/>
      <c r="UCQ50" s="3"/>
      <c r="UCS50" s="3"/>
      <c r="UCU50" s="3"/>
      <c r="UCW50" s="3"/>
      <c r="UCY50" s="3"/>
      <c r="UDA50" s="3"/>
      <c r="UDC50" s="3"/>
      <c r="UDE50" s="3"/>
      <c r="UDG50" s="3"/>
      <c r="UDI50" s="3"/>
      <c r="UDK50" s="3"/>
      <c r="UDM50" s="3"/>
      <c r="UDO50" s="3"/>
      <c r="UDQ50" s="3"/>
      <c r="UDS50" s="3"/>
      <c r="UDU50" s="3"/>
      <c r="UDW50" s="3"/>
      <c r="UDY50" s="3"/>
      <c r="UEA50" s="3"/>
      <c r="UEC50" s="3"/>
      <c r="UEE50" s="3"/>
      <c r="UEG50" s="3"/>
      <c r="UEI50" s="3"/>
      <c r="UEK50" s="3"/>
      <c r="UEM50" s="3"/>
      <c r="UEO50" s="3"/>
      <c r="UEQ50" s="3"/>
      <c r="UES50" s="3"/>
      <c r="UEU50" s="3"/>
      <c r="UEW50" s="3"/>
      <c r="UEY50" s="3"/>
      <c r="UFA50" s="3"/>
      <c r="UFC50" s="3"/>
      <c r="UFE50" s="3"/>
      <c r="UFG50" s="3"/>
      <c r="UFI50" s="3"/>
      <c r="UFK50" s="3"/>
      <c r="UFM50" s="3"/>
      <c r="UFO50" s="3"/>
      <c r="UFQ50" s="3"/>
      <c r="UFS50" s="3"/>
      <c r="UFU50" s="3"/>
      <c r="UFW50" s="3"/>
      <c r="UFY50" s="3"/>
      <c r="UGA50" s="3"/>
      <c r="UGC50" s="3"/>
      <c r="UGE50" s="3"/>
      <c r="UGG50" s="3"/>
      <c r="UGI50" s="3"/>
      <c r="UGK50" s="3"/>
      <c r="UGM50" s="3"/>
      <c r="UGO50" s="3"/>
      <c r="UGQ50" s="3"/>
      <c r="UGS50" s="3"/>
      <c r="UGU50" s="3"/>
      <c r="UGW50" s="3"/>
      <c r="UGY50" s="3"/>
      <c r="UHA50" s="3"/>
      <c r="UHC50" s="3"/>
      <c r="UHE50" s="3"/>
      <c r="UHG50" s="3"/>
      <c r="UHI50" s="3"/>
      <c r="UHK50" s="3"/>
      <c r="UHM50" s="3"/>
      <c r="UHO50" s="3"/>
      <c r="UHQ50" s="3"/>
      <c r="UHS50" s="3"/>
      <c r="UHU50" s="3"/>
      <c r="UHW50" s="3"/>
      <c r="UHY50" s="3"/>
      <c r="UIA50" s="3"/>
      <c r="UIC50" s="3"/>
      <c r="UIE50" s="3"/>
      <c r="UIG50" s="3"/>
      <c r="UII50" s="3"/>
      <c r="UIK50" s="3"/>
      <c r="UIM50" s="3"/>
      <c r="UIO50" s="3"/>
      <c r="UIQ50" s="3"/>
      <c r="UIS50" s="3"/>
      <c r="UIU50" s="3"/>
      <c r="UIW50" s="3"/>
      <c r="UIY50" s="3"/>
      <c r="UJA50" s="3"/>
      <c r="UJC50" s="3"/>
      <c r="UJE50" s="3"/>
      <c r="UJG50" s="3"/>
      <c r="UJI50" s="3"/>
      <c r="UJK50" s="3"/>
      <c r="UJM50" s="3"/>
      <c r="UJO50" s="3"/>
      <c r="UJQ50" s="3"/>
      <c r="UJS50" s="3"/>
      <c r="UJU50" s="3"/>
      <c r="UJW50" s="3"/>
      <c r="UJY50" s="3"/>
      <c r="UKA50" s="3"/>
      <c r="UKC50" s="3"/>
      <c r="UKE50" s="3"/>
      <c r="UKG50" s="3"/>
      <c r="UKI50" s="3"/>
      <c r="UKK50" s="3"/>
      <c r="UKM50" s="3"/>
      <c r="UKO50" s="3"/>
      <c r="UKQ50" s="3"/>
      <c r="UKS50" s="3"/>
      <c r="UKU50" s="3"/>
      <c r="UKW50" s="3"/>
      <c r="UKY50" s="3"/>
      <c r="ULA50" s="3"/>
      <c r="ULC50" s="3"/>
      <c r="ULE50" s="3"/>
      <c r="ULG50" s="3"/>
      <c r="ULI50" s="3"/>
      <c r="ULK50" s="3"/>
      <c r="ULM50" s="3"/>
      <c r="ULO50" s="3"/>
      <c r="ULQ50" s="3"/>
      <c r="ULS50" s="3"/>
      <c r="ULU50" s="3"/>
      <c r="ULW50" s="3"/>
      <c r="ULY50" s="3"/>
      <c r="UMA50" s="3"/>
      <c r="UMC50" s="3"/>
      <c r="UME50" s="3"/>
      <c r="UMG50" s="3"/>
      <c r="UMI50" s="3"/>
      <c r="UMK50" s="3"/>
      <c r="UMM50" s="3"/>
      <c r="UMO50" s="3"/>
      <c r="UMQ50" s="3"/>
      <c r="UMS50" s="3"/>
      <c r="UMU50" s="3"/>
      <c r="UMW50" s="3"/>
      <c r="UMY50" s="3"/>
      <c r="UNA50" s="3"/>
      <c r="UNC50" s="3"/>
      <c r="UNE50" s="3"/>
      <c r="UNG50" s="3"/>
      <c r="UNI50" s="3"/>
      <c r="UNK50" s="3"/>
      <c r="UNM50" s="3"/>
      <c r="UNO50" s="3"/>
      <c r="UNQ50" s="3"/>
      <c r="UNS50" s="3"/>
      <c r="UNU50" s="3"/>
      <c r="UNW50" s="3"/>
      <c r="UNY50" s="3"/>
      <c r="UOA50" s="3"/>
      <c r="UOC50" s="3"/>
      <c r="UOE50" s="3"/>
      <c r="UOG50" s="3"/>
      <c r="UOI50" s="3"/>
      <c r="UOK50" s="3"/>
      <c r="UOM50" s="3"/>
      <c r="UOO50" s="3"/>
      <c r="UOQ50" s="3"/>
      <c r="UOS50" s="3"/>
      <c r="UOU50" s="3"/>
      <c r="UOW50" s="3"/>
      <c r="UOY50" s="3"/>
      <c r="UPA50" s="3"/>
      <c r="UPC50" s="3"/>
      <c r="UPE50" s="3"/>
      <c r="UPG50" s="3"/>
      <c r="UPI50" s="3"/>
      <c r="UPK50" s="3"/>
      <c r="UPM50" s="3"/>
      <c r="UPO50" s="3"/>
      <c r="UPQ50" s="3"/>
      <c r="UPS50" s="3"/>
      <c r="UPU50" s="3"/>
      <c r="UPW50" s="3"/>
      <c r="UPY50" s="3"/>
      <c r="UQA50" s="3"/>
      <c r="UQC50" s="3"/>
      <c r="UQE50" s="3"/>
      <c r="UQG50" s="3"/>
      <c r="UQI50" s="3"/>
      <c r="UQK50" s="3"/>
      <c r="UQM50" s="3"/>
      <c r="UQO50" s="3"/>
      <c r="UQQ50" s="3"/>
      <c r="UQS50" s="3"/>
      <c r="UQU50" s="3"/>
      <c r="UQW50" s="3"/>
      <c r="UQY50" s="3"/>
      <c r="URA50" s="3"/>
      <c r="URC50" s="3"/>
      <c r="URE50" s="3"/>
      <c r="URG50" s="3"/>
      <c r="URI50" s="3"/>
      <c r="URK50" s="3"/>
      <c r="URM50" s="3"/>
      <c r="URO50" s="3"/>
      <c r="URQ50" s="3"/>
      <c r="URS50" s="3"/>
      <c r="URU50" s="3"/>
      <c r="URW50" s="3"/>
      <c r="URY50" s="3"/>
      <c r="USA50" s="3"/>
      <c r="USC50" s="3"/>
      <c r="USE50" s="3"/>
      <c r="USG50" s="3"/>
      <c r="USI50" s="3"/>
      <c r="USK50" s="3"/>
      <c r="USM50" s="3"/>
      <c r="USO50" s="3"/>
      <c r="USQ50" s="3"/>
      <c r="USS50" s="3"/>
      <c r="USU50" s="3"/>
      <c r="USW50" s="3"/>
      <c r="USY50" s="3"/>
      <c r="UTA50" s="3"/>
      <c r="UTC50" s="3"/>
      <c r="UTE50" s="3"/>
      <c r="UTG50" s="3"/>
      <c r="UTI50" s="3"/>
      <c r="UTK50" s="3"/>
      <c r="UTM50" s="3"/>
      <c r="UTO50" s="3"/>
      <c r="UTQ50" s="3"/>
      <c r="UTS50" s="3"/>
      <c r="UTU50" s="3"/>
      <c r="UTW50" s="3"/>
      <c r="UTY50" s="3"/>
      <c r="UUA50" s="3"/>
      <c r="UUC50" s="3"/>
      <c r="UUE50" s="3"/>
      <c r="UUG50" s="3"/>
      <c r="UUI50" s="3"/>
      <c r="UUK50" s="3"/>
      <c r="UUM50" s="3"/>
      <c r="UUO50" s="3"/>
      <c r="UUQ50" s="3"/>
      <c r="UUS50" s="3"/>
      <c r="UUU50" s="3"/>
      <c r="UUW50" s="3"/>
      <c r="UUY50" s="3"/>
      <c r="UVA50" s="3"/>
      <c r="UVC50" s="3"/>
      <c r="UVE50" s="3"/>
      <c r="UVG50" s="3"/>
      <c r="UVI50" s="3"/>
      <c r="UVK50" s="3"/>
      <c r="UVM50" s="3"/>
      <c r="UVO50" s="3"/>
      <c r="UVQ50" s="3"/>
      <c r="UVS50" s="3"/>
      <c r="UVU50" s="3"/>
      <c r="UVW50" s="3"/>
      <c r="UVY50" s="3"/>
      <c r="UWA50" s="3"/>
      <c r="UWC50" s="3"/>
      <c r="UWE50" s="3"/>
      <c r="UWG50" s="3"/>
      <c r="UWI50" s="3"/>
      <c r="UWK50" s="3"/>
      <c r="UWM50" s="3"/>
      <c r="UWO50" s="3"/>
      <c r="UWQ50" s="3"/>
      <c r="UWS50" s="3"/>
      <c r="UWU50" s="3"/>
      <c r="UWW50" s="3"/>
      <c r="UWY50" s="3"/>
      <c r="UXA50" s="3"/>
      <c r="UXC50" s="3"/>
      <c r="UXE50" s="3"/>
      <c r="UXG50" s="3"/>
      <c r="UXI50" s="3"/>
      <c r="UXK50" s="3"/>
      <c r="UXM50" s="3"/>
      <c r="UXO50" s="3"/>
      <c r="UXQ50" s="3"/>
      <c r="UXS50" s="3"/>
      <c r="UXU50" s="3"/>
      <c r="UXW50" s="3"/>
      <c r="UXY50" s="3"/>
      <c r="UYA50" s="3"/>
      <c r="UYC50" s="3"/>
      <c r="UYE50" s="3"/>
      <c r="UYG50" s="3"/>
      <c r="UYI50" s="3"/>
      <c r="UYK50" s="3"/>
      <c r="UYM50" s="3"/>
      <c r="UYO50" s="3"/>
      <c r="UYQ50" s="3"/>
      <c r="UYS50" s="3"/>
      <c r="UYU50" s="3"/>
      <c r="UYW50" s="3"/>
      <c r="UYY50" s="3"/>
      <c r="UZA50" s="3"/>
      <c r="UZC50" s="3"/>
      <c r="UZE50" s="3"/>
      <c r="UZG50" s="3"/>
      <c r="UZI50" s="3"/>
      <c r="UZK50" s="3"/>
      <c r="UZM50" s="3"/>
      <c r="UZO50" s="3"/>
      <c r="UZQ50" s="3"/>
      <c r="UZS50" s="3"/>
      <c r="UZU50" s="3"/>
      <c r="UZW50" s="3"/>
      <c r="UZY50" s="3"/>
      <c r="VAA50" s="3"/>
      <c r="VAC50" s="3"/>
      <c r="VAE50" s="3"/>
      <c r="VAG50" s="3"/>
      <c r="VAI50" s="3"/>
      <c r="VAK50" s="3"/>
      <c r="VAM50" s="3"/>
      <c r="VAO50" s="3"/>
      <c r="VAQ50" s="3"/>
      <c r="VAS50" s="3"/>
      <c r="VAU50" s="3"/>
      <c r="VAW50" s="3"/>
      <c r="VAY50" s="3"/>
      <c r="VBA50" s="3"/>
      <c r="VBC50" s="3"/>
      <c r="VBE50" s="3"/>
      <c r="VBG50" s="3"/>
      <c r="VBI50" s="3"/>
      <c r="VBK50" s="3"/>
      <c r="VBM50" s="3"/>
      <c r="VBO50" s="3"/>
      <c r="VBQ50" s="3"/>
      <c r="VBS50" s="3"/>
      <c r="VBU50" s="3"/>
      <c r="VBW50" s="3"/>
      <c r="VBY50" s="3"/>
      <c r="VCA50" s="3"/>
      <c r="VCC50" s="3"/>
      <c r="VCE50" s="3"/>
      <c r="VCG50" s="3"/>
      <c r="VCI50" s="3"/>
      <c r="VCK50" s="3"/>
      <c r="VCM50" s="3"/>
      <c r="VCO50" s="3"/>
      <c r="VCQ50" s="3"/>
      <c r="VCS50" s="3"/>
      <c r="VCU50" s="3"/>
      <c r="VCW50" s="3"/>
      <c r="VCY50" s="3"/>
      <c r="VDA50" s="3"/>
      <c r="VDC50" s="3"/>
      <c r="VDE50" s="3"/>
      <c r="VDG50" s="3"/>
      <c r="VDI50" s="3"/>
      <c r="VDK50" s="3"/>
      <c r="VDM50" s="3"/>
      <c r="VDO50" s="3"/>
      <c r="VDQ50" s="3"/>
      <c r="VDS50" s="3"/>
      <c r="VDU50" s="3"/>
      <c r="VDW50" s="3"/>
      <c r="VDY50" s="3"/>
      <c r="VEA50" s="3"/>
      <c r="VEC50" s="3"/>
      <c r="VEE50" s="3"/>
      <c r="VEG50" s="3"/>
      <c r="VEI50" s="3"/>
      <c r="VEK50" s="3"/>
      <c r="VEM50" s="3"/>
      <c r="VEO50" s="3"/>
      <c r="VEQ50" s="3"/>
      <c r="VES50" s="3"/>
      <c r="VEU50" s="3"/>
      <c r="VEW50" s="3"/>
      <c r="VEY50" s="3"/>
      <c r="VFA50" s="3"/>
      <c r="VFC50" s="3"/>
      <c r="VFE50" s="3"/>
      <c r="VFG50" s="3"/>
      <c r="VFI50" s="3"/>
      <c r="VFK50" s="3"/>
      <c r="VFM50" s="3"/>
      <c r="VFO50" s="3"/>
      <c r="VFQ50" s="3"/>
      <c r="VFS50" s="3"/>
      <c r="VFU50" s="3"/>
      <c r="VFW50" s="3"/>
      <c r="VFY50" s="3"/>
      <c r="VGA50" s="3"/>
      <c r="VGC50" s="3"/>
      <c r="VGE50" s="3"/>
      <c r="VGG50" s="3"/>
      <c r="VGI50" s="3"/>
      <c r="VGK50" s="3"/>
      <c r="VGM50" s="3"/>
      <c r="VGO50" s="3"/>
      <c r="VGQ50" s="3"/>
      <c r="VGS50" s="3"/>
      <c r="VGU50" s="3"/>
      <c r="VGW50" s="3"/>
      <c r="VGY50" s="3"/>
      <c r="VHA50" s="3"/>
      <c r="VHC50" s="3"/>
      <c r="VHE50" s="3"/>
      <c r="VHG50" s="3"/>
      <c r="VHI50" s="3"/>
      <c r="VHK50" s="3"/>
      <c r="VHM50" s="3"/>
      <c r="VHO50" s="3"/>
      <c r="VHQ50" s="3"/>
      <c r="VHS50" s="3"/>
      <c r="VHU50" s="3"/>
      <c r="VHW50" s="3"/>
      <c r="VHY50" s="3"/>
      <c r="VIA50" s="3"/>
      <c r="VIC50" s="3"/>
      <c r="VIE50" s="3"/>
      <c r="VIG50" s="3"/>
      <c r="VII50" s="3"/>
      <c r="VIK50" s="3"/>
      <c r="VIM50" s="3"/>
      <c r="VIO50" s="3"/>
      <c r="VIQ50" s="3"/>
      <c r="VIS50" s="3"/>
      <c r="VIU50" s="3"/>
      <c r="VIW50" s="3"/>
      <c r="VIY50" s="3"/>
      <c r="VJA50" s="3"/>
      <c r="VJC50" s="3"/>
      <c r="VJE50" s="3"/>
      <c r="VJG50" s="3"/>
      <c r="VJI50" s="3"/>
      <c r="VJK50" s="3"/>
      <c r="VJM50" s="3"/>
      <c r="VJO50" s="3"/>
      <c r="VJQ50" s="3"/>
      <c r="VJS50" s="3"/>
      <c r="VJU50" s="3"/>
      <c r="VJW50" s="3"/>
      <c r="VJY50" s="3"/>
      <c r="VKA50" s="3"/>
      <c r="VKC50" s="3"/>
      <c r="VKE50" s="3"/>
      <c r="VKG50" s="3"/>
      <c r="VKI50" s="3"/>
      <c r="VKK50" s="3"/>
      <c r="VKM50" s="3"/>
      <c r="VKO50" s="3"/>
      <c r="VKQ50" s="3"/>
      <c r="VKS50" s="3"/>
      <c r="VKU50" s="3"/>
      <c r="VKW50" s="3"/>
      <c r="VKY50" s="3"/>
      <c r="VLA50" s="3"/>
      <c r="VLC50" s="3"/>
      <c r="VLE50" s="3"/>
      <c r="VLG50" s="3"/>
      <c r="VLI50" s="3"/>
      <c r="VLK50" s="3"/>
      <c r="VLM50" s="3"/>
      <c r="VLO50" s="3"/>
      <c r="VLQ50" s="3"/>
      <c r="VLS50" s="3"/>
      <c r="VLU50" s="3"/>
      <c r="VLW50" s="3"/>
      <c r="VLY50" s="3"/>
      <c r="VMA50" s="3"/>
      <c r="VMC50" s="3"/>
      <c r="VME50" s="3"/>
      <c r="VMG50" s="3"/>
      <c r="VMI50" s="3"/>
      <c r="VMK50" s="3"/>
      <c r="VMM50" s="3"/>
      <c r="VMO50" s="3"/>
      <c r="VMQ50" s="3"/>
      <c r="VMS50" s="3"/>
      <c r="VMU50" s="3"/>
      <c r="VMW50" s="3"/>
      <c r="VMY50" s="3"/>
      <c r="VNA50" s="3"/>
      <c r="VNC50" s="3"/>
      <c r="VNE50" s="3"/>
      <c r="VNG50" s="3"/>
      <c r="VNI50" s="3"/>
      <c r="VNK50" s="3"/>
      <c r="VNM50" s="3"/>
      <c r="VNO50" s="3"/>
      <c r="VNQ50" s="3"/>
      <c r="VNS50" s="3"/>
      <c r="VNU50" s="3"/>
      <c r="VNW50" s="3"/>
      <c r="VNY50" s="3"/>
      <c r="VOA50" s="3"/>
      <c r="VOC50" s="3"/>
      <c r="VOE50" s="3"/>
      <c r="VOG50" s="3"/>
      <c r="VOI50" s="3"/>
      <c r="VOK50" s="3"/>
      <c r="VOM50" s="3"/>
      <c r="VOO50" s="3"/>
      <c r="VOQ50" s="3"/>
      <c r="VOS50" s="3"/>
      <c r="VOU50" s="3"/>
      <c r="VOW50" s="3"/>
      <c r="VOY50" s="3"/>
      <c r="VPA50" s="3"/>
      <c r="VPC50" s="3"/>
      <c r="VPE50" s="3"/>
      <c r="VPG50" s="3"/>
      <c r="VPI50" s="3"/>
      <c r="VPK50" s="3"/>
      <c r="VPM50" s="3"/>
      <c r="VPO50" s="3"/>
      <c r="VPQ50" s="3"/>
      <c r="VPS50" s="3"/>
      <c r="VPU50" s="3"/>
      <c r="VPW50" s="3"/>
      <c r="VPY50" s="3"/>
      <c r="VQA50" s="3"/>
      <c r="VQC50" s="3"/>
      <c r="VQE50" s="3"/>
      <c r="VQG50" s="3"/>
      <c r="VQI50" s="3"/>
      <c r="VQK50" s="3"/>
      <c r="VQM50" s="3"/>
      <c r="VQO50" s="3"/>
      <c r="VQQ50" s="3"/>
      <c r="VQS50" s="3"/>
      <c r="VQU50" s="3"/>
      <c r="VQW50" s="3"/>
      <c r="VQY50" s="3"/>
      <c r="VRA50" s="3"/>
      <c r="VRC50" s="3"/>
      <c r="VRE50" s="3"/>
      <c r="VRG50" s="3"/>
      <c r="VRI50" s="3"/>
      <c r="VRK50" s="3"/>
      <c r="VRM50" s="3"/>
      <c r="VRO50" s="3"/>
      <c r="VRQ50" s="3"/>
      <c r="VRS50" s="3"/>
      <c r="VRU50" s="3"/>
      <c r="VRW50" s="3"/>
      <c r="VRY50" s="3"/>
      <c r="VSA50" s="3"/>
      <c r="VSC50" s="3"/>
      <c r="VSE50" s="3"/>
      <c r="VSG50" s="3"/>
      <c r="VSI50" s="3"/>
      <c r="VSK50" s="3"/>
      <c r="VSM50" s="3"/>
      <c r="VSO50" s="3"/>
      <c r="VSQ50" s="3"/>
      <c r="VSS50" s="3"/>
      <c r="VSU50" s="3"/>
      <c r="VSW50" s="3"/>
      <c r="VSY50" s="3"/>
      <c r="VTA50" s="3"/>
      <c r="VTC50" s="3"/>
      <c r="VTE50" s="3"/>
      <c r="VTG50" s="3"/>
      <c r="VTI50" s="3"/>
      <c r="VTK50" s="3"/>
      <c r="VTM50" s="3"/>
      <c r="VTO50" s="3"/>
      <c r="VTQ50" s="3"/>
      <c r="VTS50" s="3"/>
      <c r="VTU50" s="3"/>
      <c r="VTW50" s="3"/>
      <c r="VTY50" s="3"/>
      <c r="VUA50" s="3"/>
      <c r="VUC50" s="3"/>
      <c r="VUE50" s="3"/>
      <c r="VUG50" s="3"/>
      <c r="VUI50" s="3"/>
      <c r="VUK50" s="3"/>
      <c r="VUM50" s="3"/>
      <c r="VUO50" s="3"/>
      <c r="VUQ50" s="3"/>
      <c r="VUS50" s="3"/>
      <c r="VUU50" s="3"/>
      <c r="VUW50" s="3"/>
      <c r="VUY50" s="3"/>
      <c r="VVA50" s="3"/>
      <c r="VVC50" s="3"/>
      <c r="VVE50" s="3"/>
      <c r="VVG50" s="3"/>
      <c r="VVI50" s="3"/>
      <c r="VVK50" s="3"/>
      <c r="VVM50" s="3"/>
      <c r="VVO50" s="3"/>
      <c r="VVQ50" s="3"/>
      <c r="VVS50" s="3"/>
      <c r="VVU50" s="3"/>
      <c r="VVW50" s="3"/>
      <c r="VVY50" s="3"/>
      <c r="VWA50" s="3"/>
      <c r="VWC50" s="3"/>
      <c r="VWE50" s="3"/>
      <c r="VWG50" s="3"/>
      <c r="VWI50" s="3"/>
      <c r="VWK50" s="3"/>
      <c r="VWM50" s="3"/>
      <c r="VWO50" s="3"/>
      <c r="VWQ50" s="3"/>
      <c r="VWS50" s="3"/>
      <c r="VWU50" s="3"/>
      <c r="VWW50" s="3"/>
      <c r="VWY50" s="3"/>
      <c r="VXA50" s="3"/>
      <c r="VXC50" s="3"/>
      <c r="VXE50" s="3"/>
      <c r="VXG50" s="3"/>
      <c r="VXI50" s="3"/>
      <c r="VXK50" s="3"/>
      <c r="VXM50" s="3"/>
      <c r="VXO50" s="3"/>
      <c r="VXQ50" s="3"/>
      <c r="VXS50" s="3"/>
      <c r="VXU50" s="3"/>
      <c r="VXW50" s="3"/>
      <c r="VXY50" s="3"/>
      <c r="VYA50" s="3"/>
      <c r="VYC50" s="3"/>
      <c r="VYE50" s="3"/>
      <c r="VYG50" s="3"/>
      <c r="VYI50" s="3"/>
      <c r="VYK50" s="3"/>
      <c r="VYM50" s="3"/>
      <c r="VYO50" s="3"/>
      <c r="VYQ50" s="3"/>
      <c r="VYS50" s="3"/>
      <c r="VYU50" s="3"/>
      <c r="VYW50" s="3"/>
      <c r="VYY50" s="3"/>
      <c r="VZA50" s="3"/>
      <c r="VZC50" s="3"/>
      <c r="VZE50" s="3"/>
      <c r="VZG50" s="3"/>
      <c r="VZI50" s="3"/>
      <c r="VZK50" s="3"/>
      <c r="VZM50" s="3"/>
      <c r="VZO50" s="3"/>
      <c r="VZQ50" s="3"/>
      <c r="VZS50" s="3"/>
      <c r="VZU50" s="3"/>
      <c r="VZW50" s="3"/>
      <c r="VZY50" s="3"/>
      <c r="WAA50" s="3"/>
      <c r="WAC50" s="3"/>
      <c r="WAE50" s="3"/>
      <c r="WAG50" s="3"/>
      <c r="WAI50" s="3"/>
      <c r="WAK50" s="3"/>
      <c r="WAM50" s="3"/>
      <c r="WAO50" s="3"/>
      <c r="WAQ50" s="3"/>
      <c r="WAS50" s="3"/>
      <c r="WAU50" s="3"/>
      <c r="WAW50" s="3"/>
      <c r="WAY50" s="3"/>
      <c r="WBA50" s="3"/>
      <c r="WBC50" s="3"/>
      <c r="WBE50" s="3"/>
      <c r="WBG50" s="3"/>
      <c r="WBI50" s="3"/>
      <c r="WBK50" s="3"/>
      <c r="WBM50" s="3"/>
      <c r="WBO50" s="3"/>
      <c r="WBQ50" s="3"/>
      <c r="WBS50" s="3"/>
      <c r="WBU50" s="3"/>
      <c r="WBW50" s="3"/>
      <c r="WBY50" s="3"/>
      <c r="WCA50" s="3"/>
      <c r="WCC50" s="3"/>
      <c r="WCE50" s="3"/>
      <c r="WCG50" s="3"/>
      <c r="WCI50" s="3"/>
      <c r="WCK50" s="3"/>
      <c r="WCM50" s="3"/>
      <c r="WCO50" s="3"/>
      <c r="WCQ50" s="3"/>
      <c r="WCS50" s="3"/>
      <c r="WCU50" s="3"/>
      <c r="WCW50" s="3"/>
      <c r="WCY50" s="3"/>
      <c r="WDA50" s="3"/>
      <c r="WDC50" s="3"/>
      <c r="WDE50" s="3"/>
      <c r="WDG50" s="3"/>
      <c r="WDI50" s="3"/>
      <c r="WDK50" s="3"/>
      <c r="WDM50" s="3"/>
      <c r="WDO50" s="3"/>
      <c r="WDQ50" s="3"/>
      <c r="WDS50" s="3"/>
      <c r="WDU50" s="3"/>
      <c r="WDW50" s="3"/>
      <c r="WDY50" s="3"/>
      <c r="WEA50" s="3"/>
      <c r="WEC50" s="3"/>
      <c r="WEE50" s="3"/>
      <c r="WEG50" s="3"/>
      <c r="WEI50" s="3"/>
      <c r="WEK50" s="3"/>
      <c r="WEM50" s="3"/>
      <c r="WEO50" s="3"/>
      <c r="WEQ50" s="3"/>
      <c r="WES50" s="3"/>
      <c r="WEU50" s="3"/>
      <c r="WEW50" s="3"/>
      <c r="WEY50" s="3"/>
      <c r="WFA50" s="3"/>
      <c r="WFC50" s="3"/>
      <c r="WFE50" s="3"/>
      <c r="WFG50" s="3"/>
      <c r="WFI50" s="3"/>
      <c r="WFK50" s="3"/>
      <c r="WFM50" s="3"/>
      <c r="WFO50" s="3"/>
      <c r="WFQ50" s="3"/>
      <c r="WFS50" s="3"/>
      <c r="WFU50" s="3"/>
      <c r="WFW50" s="3"/>
      <c r="WFY50" s="3"/>
      <c r="WGA50" s="3"/>
      <c r="WGC50" s="3"/>
      <c r="WGE50" s="3"/>
      <c r="WGG50" s="3"/>
      <c r="WGI50" s="3"/>
      <c r="WGK50" s="3"/>
      <c r="WGM50" s="3"/>
      <c r="WGO50" s="3"/>
      <c r="WGQ50" s="3"/>
      <c r="WGS50" s="3"/>
      <c r="WGU50" s="3"/>
      <c r="WGW50" s="3"/>
      <c r="WGY50" s="3"/>
      <c r="WHA50" s="3"/>
      <c r="WHC50" s="3"/>
      <c r="WHE50" s="3"/>
      <c r="WHG50" s="3"/>
      <c r="WHI50" s="3"/>
      <c r="WHK50" s="3"/>
      <c r="WHM50" s="3"/>
      <c r="WHO50" s="3"/>
      <c r="WHQ50" s="3"/>
      <c r="WHS50" s="3"/>
      <c r="WHU50" s="3"/>
      <c r="WHW50" s="3"/>
      <c r="WHY50" s="3"/>
      <c r="WIA50" s="3"/>
      <c r="WIC50" s="3"/>
      <c r="WIE50" s="3"/>
      <c r="WIG50" s="3"/>
      <c r="WII50" s="3"/>
      <c r="WIK50" s="3"/>
      <c r="WIM50" s="3"/>
      <c r="WIO50" s="3"/>
      <c r="WIQ50" s="3"/>
      <c r="WIS50" s="3"/>
      <c r="WIU50" s="3"/>
      <c r="WIW50" s="3"/>
      <c r="WIY50" s="3"/>
      <c r="WJA50" s="3"/>
      <c r="WJC50" s="3"/>
      <c r="WJE50" s="3"/>
      <c r="WJG50" s="3"/>
      <c r="WJI50" s="3"/>
      <c r="WJK50" s="3"/>
      <c r="WJM50" s="3"/>
      <c r="WJO50" s="3"/>
      <c r="WJQ50" s="3"/>
      <c r="WJS50" s="3"/>
      <c r="WJU50" s="3"/>
      <c r="WJW50" s="3"/>
      <c r="WJY50" s="3"/>
      <c r="WKA50" s="3"/>
      <c r="WKC50" s="3"/>
      <c r="WKE50" s="3"/>
      <c r="WKG50" s="3"/>
      <c r="WKI50" s="3"/>
      <c r="WKK50" s="3"/>
      <c r="WKM50" s="3"/>
      <c r="WKO50" s="3"/>
      <c r="WKQ50" s="3"/>
      <c r="WKS50" s="3"/>
      <c r="WKU50" s="3"/>
      <c r="WKW50" s="3"/>
      <c r="WKY50" s="3"/>
      <c r="WLA50" s="3"/>
      <c r="WLC50" s="3"/>
      <c r="WLE50" s="3"/>
      <c r="WLG50" s="3"/>
      <c r="WLI50" s="3"/>
      <c r="WLK50" s="3"/>
      <c r="WLM50" s="3"/>
      <c r="WLO50" s="3"/>
      <c r="WLQ50" s="3"/>
      <c r="WLS50" s="3"/>
      <c r="WLU50" s="3"/>
      <c r="WLW50" s="3"/>
      <c r="WLY50" s="3"/>
      <c r="WMA50" s="3"/>
      <c r="WMC50" s="3"/>
      <c r="WME50" s="3"/>
      <c r="WMG50" s="3"/>
      <c r="WMI50" s="3"/>
      <c r="WMK50" s="3"/>
      <c r="WMM50" s="3"/>
      <c r="WMO50" s="3"/>
      <c r="WMQ50" s="3"/>
      <c r="WMS50" s="3"/>
      <c r="WMU50" s="3"/>
      <c r="WMW50" s="3"/>
      <c r="WMY50" s="3"/>
      <c r="WNA50" s="3"/>
      <c r="WNC50" s="3"/>
      <c r="WNE50" s="3"/>
      <c r="WNG50" s="3"/>
      <c r="WNI50" s="3"/>
      <c r="WNK50" s="3"/>
      <c r="WNM50" s="3"/>
      <c r="WNO50" s="3"/>
      <c r="WNQ50" s="3"/>
      <c r="WNS50" s="3"/>
      <c r="WNU50" s="3"/>
      <c r="WNW50" s="3"/>
      <c r="WNY50" s="3"/>
      <c r="WOA50" s="3"/>
      <c r="WOC50" s="3"/>
      <c r="WOE50" s="3"/>
      <c r="WOG50" s="3"/>
      <c r="WOI50" s="3"/>
      <c r="WOK50" s="3"/>
      <c r="WOM50" s="3"/>
      <c r="WOO50" s="3"/>
      <c r="WOQ50" s="3"/>
      <c r="WOS50" s="3"/>
      <c r="WOU50" s="3"/>
      <c r="WOW50" s="3"/>
      <c r="WOY50" s="3"/>
      <c r="WPA50" s="3"/>
      <c r="WPC50" s="3"/>
      <c r="WPE50" s="3"/>
      <c r="WPG50" s="3"/>
      <c r="WPI50" s="3"/>
      <c r="WPK50" s="3"/>
      <c r="WPM50" s="3"/>
      <c r="WPO50" s="3"/>
      <c r="WPQ50" s="3"/>
      <c r="WPS50" s="3"/>
      <c r="WPU50" s="3"/>
      <c r="WPW50" s="3"/>
      <c r="WPY50" s="3"/>
      <c r="WQA50" s="3"/>
      <c r="WQC50" s="3"/>
      <c r="WQE50" s="3"/>
      <c r="WQG50" s="3"/>
      <c r="WQI50" s="3"/>
      <c r="WQK50" s="3"/>
      <c r="WQM50" s="3"/>
      <c r="WQO50" s="3"/>
      <c r="WQQ50" s="3"/>
      <c r="WQS50" s="3"/>
      <c r="WQU50" s="3"/>
      <c r="WQW50" s="3"/>
      <c r="WQY50" s="3"/>
      <c r="WRA50" s="3"/>
      <c r="WRC50" s="3"/>
      <c r="WRE50" s="3"/>
      <c r="WRG50" s="3"/>
      <c r="WRI50" s="3"/>
      <c r="WRK50" s="3"/>
      <c r="WRM50" s="3"/>
      <c r="WRO50" s="3"/>
      <c r="WRQ50" s="3"/>
      <c r="WRS50" s="3"/>
      <c r="WRU50" s="3"/>
      <c r="WRW50" s="3"/>
      <c r="WRY50" s="3"/>
      <c r="WSA50" s="3"/>
      <c r="WSC50" s="3"/>
      <c r="WSE50" s="3"/>
      <c r="WSG50" s="3"/>
      <c r="WSI50" s="3"/>
      <c r="WSK50" s="3"/>
      <c r="WSM50" s="3"/>
      <c r="WSO50" s="3"/>
      <c r="WSQ50" s="3"/>
      <c r="WSS50" s="3"/>
      <c r="WSU50" s="3"/>
      <c r="WSW50" s="3"/>
      <c r="WSY50" s="3"/>
      <c r="WTA50" s="3"/>
      <c r="WTC50" s="3"/>
      <c r="WTE50" s="3"/>
      <c r="WTG50" s="3"/>
      <c r="WTI50" s="3"/>
      <c r="WTK50" s="3"/>
      <c r="WTM50" s="3"/>
      <c r="WTO50" s="3"/>
      <c r="WTQ50" s="3"/>
      <c r="WTS50" s="3"/>
      <c r="WTU50" s="3"/>
      <c r="WTW50" s="3"/>
      <c r="WTY50" s="3"/>
      <c r="WUA50" s="3"/>
      <c r="WUC50" s="3"/>
      <c r="WUE50" s="3"/>
      <c r="WUG50" s="3"/>
      <c r="WUI50" s="3"/>
      <c r="WUK50" s="3"/>
      <c r="WUM50" s="3"/>
      <c r="WUO50" s="3"/>
      <c r="WUQ50" s="3"/>
      <c r="WUS50" s="3"/>
      <c r="WUU50" s="3"/>
      <c r="WUW50" s="3"/>
      <c r="WUY50" s="3"/>
      <c r="WVA50" s="3"/>
      <c r="WVC50" s="3"/>
      <c r="WVE50" s="3"/>
      <c r="WVG50" s="3"/>
      <c r="WVI50" s="3"/>
      <c r="WVK50" s="3"/>
      <c r="WVM50" s="3"/>
      <c r="WVO50" s="3"/>
      <c r="WVQ50" s="3"/>
      <c r="WVS50" s="3"/>
      <c r="WVU50" s="3"/>
      <c r="WVW50" s="3"/>
      <c r="WVY50" s="3"/>
      <c r="WWA50" s="3"/>
      <c r="WWC50" s="3"/>
      <c r="WWE50" s="3"/>
      <c r="WWG50" s="3"/>
      <c r="WWI50" s="3"/>
      <c r="WWK50" s="3"/>
      <c r="WWM50" s="3"/>
      <c r="WWO50" s="3"/>
      <c r="WWQ50" s="3"/>
      <c r="WWS50" s="3"/>
      <c r="WWU50" s="3"/>
      <c r="WWW50" s="3"/>
      <c r="WWY50" s="3"/>
      <c r="WXA50" s="3"/>
      <c r="WXC50" s="3"/>
      <c r="WXE50" s="3"/>
      <c r="WXG50" s="3"/>
      <c r="WXI50" s="3"/>
      <c r="WXK50" s="3"/>
      <c r="WXM50" s="3"/>
      <c r="WXO50" s="3"/>
      <c r="WXQ50" s="3"/>
      <c r="WXS50" s="3"/>
      <c r="WXU50" s="3"/>
      <c r="WXW50" s="3"/>
      <c r="WXY50" s="3"/>
      <c r="WYA50" s="3"/>
      <c r="WYC50" s="3"/>
      <c r="WYE50" s="3"/>
      <c r="WYG50" s="3"/>
      <c r="WYI50" s="3"/>
      <c r="WYK50" s="3"/>
      <c r="WYM50" s="3"/>
      <c r="WYO50" s="3"/>
      <c r="WYQ50" s="3"/>
      <c r="WYS50" s="3"/>
      <c r="WYU50" s="3"/>
      <c r="WYW50" s="3"/>
      <c r="WYY50" s="3"/>
      <c r="WZA50" s="3"/>
      <c r="WZC50" s="3"/>
      <c r="WZE50" s="3"/>
      <c r="WZG50" s="3"/>
      <c r="WZI50" s="3"/>
      <c r="WZK50" s="3"/>
      <c r="WZM50" s="3"/>
      <c r="WZO50" s="3"/>
      <c r="WZQ50" s="3"/>
      <c r="WZS50" s="3"/>
      <c r="WZU50" s="3"/>
      <c r="WZW50" s="3"/>
      <c r="WZY50" s="3"/>
      <c r="XAA50" s="3"/>
      <c r="XAC50" s="3"/>
      <c r="XAE50" s="3"/>
      <c r="XAG50" s="3"/>
      <c r="XAI50" s="3"/>
      <c r="XAK50" s="3"/>
      <c r="XAM50" s="3"/>
      <c r="XAO50" s="3"/>
      <c r="XAQ50" s="3"/>
      <c r="XAS50" s="3"/>
      <c r="XAU50" s="3"/>
      <c r="XAW50" s="3"/>
      <c r="XAY50" s="3"/>
      <c r="XBA50" s="3"/>
      <c r="XBC50" s="3"/>
      <c r="XBE50" s="3"/>
      <c r="XBG50" s="3"/>
      <c r="XBI50" s="3"/>
      <c r="XBK50" s="3"/>
      <c r="XBM50" s="3"/>
      <c r="XBO50" s="3"/>
      <c r="XBQ50" s="3"/>
      <c r="XBS50" s="3"/>
      <c r="XBU50" s="3"/>
      <c r="XBW50" s="3"/>
      <c r="XBY50" s="3"/>
      <c r="XCA50" s="3"/>
      <c r="XCC50" s="3"/>
      <c r="XCE50" s="3"/>
      <c r="XCG50" s="3"/>
      <c r="XCI50" s="3"/>
      <c r="XCK50" s="3"/>
      <c r="XCM50" s="3"/>
      <c r="XCO50" s="3"/>
      <c r="XCQ50" s="3"/>
      <c r="XCS50" s="3"/>
      <c r="XCU50" s="3"/>
      <c r="XCW50" s="3"/>
      <c r="XCY50" s="3"/>
      <c r="XDA50" s="3"/>
      <c r="XDC50" s="3"/>
      <c r="XDE50" s="3"/>
      <c r="XDG50" s="3"/>
      <c r="XDI50" s="3"/>
      <c r="XDK50" s="3"/>
      <c r="XDM50" s="3"/>
      <c r="XDO50" s="3"/>
      <c r="XDQ50" s="3"/>
      <c r="XDS50" s="3"/>
      <c r="XDU50" s="3"/>
      <c r="XDW50" s="3"/>
      <c r="XDY50" s="3"/>
      <c r="XEA50" s="3"/>
      <c r="XEC50" s="3"/>
      <c r="XEE50" s="3"/>
      <c r="XEG50" s="3"/>
      <c r="XEI50" s="3"/>
      <c r="XEK50" s="3"/>
      <c r="XEM50" s="3"/>
      <c r="XEO50" s="3"/>
      <c r="XEQ50" s="3"/>
      <c r="XES50" s="3"/>
      <c r="XEU50" s="3"/>
      <c r="XEW50" s="3"/>
      <c r="XEY50" s="3"/>
      <c r="XFA50" s="3"/>
      <c r="XFC50" s="3"/>
    </row>
    <row r="51" spans="1:1023 1025:2047 2049:3071 3073:4095 4097:5119 5121:6143 6145:7167 7169:8191 8193:9215 9217:10239 10241:11263 11265:12287 12289:13311 13313:14335 14337:15359 15361:16383" x14ac:dyDescent="0.25">
      <c r="A51" s="3" t="str">
        <f>IF(Deckblatt!$A$11&gt;0,Deckblatt!$A$11,"")</f>
        <v/>
      </c>
      <c r="C51" s="11"/>
      <c r="E51" s="11"/>
      <c r="G51" s="11"/>
      <c r="I51" s="11"/>
      <c r="K51" s="11"/>
      <c r="M51" s="11"/>
      <c r="O51" s="11"/>
      <c r="Q51" s="11"/>
      <c r="S51" s="11"/>
      <c r="U51" s="11"/>
      <c r="W51" s="11"/>
      <c r="Y51" s="11"/>
      <c r="AA51" s="11"/>
      <c r="AC51" s="11"/>
      <c r="AE51" s="11"/>
      <c r="AG51" s="11"/>
      <c r="AI51" s="11"/>
      <c r="AK51" s="11"/>
      <c r="AM51" s="11"/>
      <c r="AO51" s="11"/>
      <c r="AQ51" s="11"/>
      <c r="AS51" s="11"/>
      <c r="AU51" s="11"/>
      <c r="AW51" s="11"/>
      <c r="AY51" s="11"/>
      <c r="BA51" s="11"/>
      <c r="BC51" s="11"/>
      <c r="BE51" s="11"/>
      <c r="BG51" s="11"/>
      <c r="BI51" s="11"/>
      <c r="BK51" s="11"/>
      <c r="BM51" s="11"/>
      <c r="BO51" s="11"/>
      <c r="BQ51" s="11"/>
      <c r="BS51" s="11"/>
      <c r="BU51" s="11"/>
      <c r="BW51" s="11"/>
      <c r="BY51" s="11"/>
      <c r="CA51" s="11"/>
      <c r="CC51" s="11"/>
      <c r="CE51" s="11"/>
      <c r="CG51" s="11"/>
      <c r="CI51" s="11"/>
      <c r="CK51" s="11"/>
      <c r="CM51" s="11"/>
      <c r="CO51" s="11"/>
      <c r="CQ51" s="11"/>
      <c r="CS51" s="11"/>
      <c r="CU51" s="11"/>
      <c r="CW51" s="11"/>
      <c r="CY51" s="11"/>
      <c r="DA51" s="11"/>
      <c r="DC51" s="11"/>
      <c r="DE51" s="11"/>
      <c r="DG51" s="11"/>
      <c r="DI51" s="11"/>
      <c r="DK51" s="11"/>
      <c r="DM51" s="11"/>
      <c r="DO51" s="11"/>
      <c r="DQ51" s="11"/>
      <c r="DS51" s="11"/>
      <c r="DU51" s="11"/>
      <c r="DW51" s="11"/>
      <c r="DY51" s="11"/>
      <c r="EA51" s="11"/>
      <c r="EC51" s="11"/>
      <c r="EE51" s="11"/>
      <c r="EG51" s="11"/>
      <c r="EI51" s="11"/>
      <c r="EK51" s="11"/>
      <c r="EM51" s="11"/>
      <c r="EO51" s="11"/>
      <c r="EQ51" s="11"/>
      <c r="ES51" s="11"/>
      <c r="EU51" s="11"/>
      <c r="EW51" s="11"/>
      <c r="EY51" s="11"/>
      <c r="FA51" s="11"/>
      <c r="FC51" s="11"/>
      <c r="FE51" s="11"/>
      <c r="FG51" s="11"/>
      <c r="FI51" s="11"/>
      <c r="FK51" s="11"/>
      <c r="FM51" s="11"/>
      <c r="FO51" s="11"/>
      <c r="FQ51" s="11"/>
      <c r="FS51" s="11"/>
      <c r="FU51" s="11"/>
      <c r="FW51" s="11"/>
      <c r="FY51" s="11"/>
      <c r="GA51" s="11"/>
      <c r="GC51" s="11"/>
      <c r="GE51" s="11"/>
      <c r="GG51" s="11"/>
      <c r="GI51" s="11"/>
      <c r="GK51" s="11"/>
      <c r="GM51" s="11"/>
      <c r="GO51" s="11"/>
      <c r="GQ51" s="11"/>
      <c r="GS51" s="11"/>
      <c r="GU51" s="11"/>
      <c r="GW51" s="11"/>
      <c r="GY51" s="11"/>
      <c r="HA51" s="11"/>
      <c r="HC51" s="11"/>
      <c r="HE51" s="11"/>
      <c r="HG51" s="11"/>
      <c r="HI51" s="11"/>
      <c r="HK51" s="11"/>
      <c r="HM51" s="11"/>
      <c r="HO51" s="11"/>
      <c r="HQ51" s="11"/>
      <c r="HS51" s="11"/>
      <c r="HU51" s="11"/>
      <c r="HW51" s="11"/>
      <c r="HY51" s="11"/>
      <c r="IA51" s="11"/>
      <c r="IC51" s="11"/>
      <c r="IE51" s="11"/>
      <c r="IG51" s="11"/>
      <c r="II51" s="11"/>
      <c r="IK51" s="11"/>
      <c r="IM51" s="11"/>
      <c r="IO51" s="11"/>
      <c r="IQ51" s="11"/>
      <c r="IS51" s="11"/>
      <c r="IU51" s="11"/>
      <c r="IW51" s="11"/>
      <c r="IY51" s="11"/>
      <c r="JA51" s="11"/>
      <c r="JC51" s="11"/>
      <c r="JE51" s="11"/>
      <c r="JG51" s="11"/>
      <c r="JI51" s="11"/>
      <c r="JK51" s="11"/>
      <c r="JM51" s="11"/>
      <c r="JO51" s="11"/>
      <c r="JQ51" s="11"/>
      <c r="JS51" s="11"/>
      <c r="JU51" s="11"/>
      <c r="JW51" s="11"/>
      <c r="JY51" s="11"/>
      <c r="KA51" s="11"/>
      <c r="KC51" s="11"/>
      <c r="KE51" s="11"/>
      <c r="KG51" s="11"/>
      <c r="KI51" s="11"/>
      <c r="KK51" s="11"/>
      <c r="KM51" s="11"/>
      <c r="KO51" s="11"/>
      <c r="KQ51" s="11"/>
      <c r="KS51" s="11"/>
      <c r="KU51" s="11"/>
      <c r="KW51" s="11"/>
      <c r="KY51" s="11"/>
      <c r="LA51" s="11"/>
      <c r="LC51" s="11"/>
      <c r="LE51" s="11"/>
      <c r="LG51" s="11"/>
      <c r="LI51" s="11"/>
      <c r="LK51" s="11"/>
      <c r="LM51" s="11"/>
      <c r="LO51" s="11"/>
      <c r="LQ51" s="11"/>
      <c r="LS51" s="11"/>
      <c r="LU51" s="11"/>
      <c r="LW51" s="11"/>
      <c r="LY51" s="11"/>
      <c r="MA51" s="11"/>
      <c r="MC51" s="11"/>
      <c r="ME51" s="11"/>
      <c r="MG51" s="11"/>
      <c r="MI51" s="11"/>
      <c r="MK51" s="11"/>
      <c r="MM51" s="11"/>
      <c r="MO51" s="11"/>
      <c r="MQ51" s="11"/>
      <c r="MS51" s="11"/>
      <c r="MU51" s="11"/>
      <c r="MW51" s="11"/>
      <c r="MY51" s="11"/>
      <c r="NA51" s="11"/>
      <c r="NC51" s="11"/>
      <c r="NE51" s="11"/>
      <c r="NG51" s="11"/>
      <c r="NI51" s="11"/>
      <c r="NK51" s="11"/>
      <c r="NM51" s="11"/>
      <c r="NO51" s="11"/>
      <c r="NQ51" s="11"/>
      <c r="NS51" s="11"/>
      <c r="NU51" s="11"/>
      <c r="NW51" s="11"/>
      <c r="NY51" s="11"/>
      <c r="OA51" s="11"/>
      <c r="OC51" s="11"/>
      <c r="OE51" s="11"/>
      <c r="OG51" s="11"/>
      <c r="OI51" s="11"/>
      <c r="OK51" s="11"/>
      <c r="OM51" s="11"/>
      <c r="OO51" s="11"/>
      <c r="OQ51" s="11"/>
      <c r="OS51" s="11"/>
      <c r="OU51" s="11"/>
      <c r="OW51" s="11"/>
      <c r="OY51" s="11"/>
      <c r="PA51" s="11"/>
      <c r="PC51" s="11"/>
      <c r="PE51" s="11"/>
      <c r="PG51" s="11"/>
      <c r="PI51" s="11"/>
      <c r="PK51" s="11"/>
      <c r="PM51" s="11"/>
      <c r="PO51" s="11"/>
      <c r="PQ51" s="11"/>
      <c r="PS51" s="11"/>
      <c r="PU51" s="11"/>
      <c r="PW51" s="11"/>
      <c r="PY51" s="11"/>
      <c r="QA51" s="11"/>
      <c r="QC51" s="11"/>
      <c r="QE51" s="11"/>
      <c r="QG51" s="11"/>
      <c r="QI51" s="11"/>
      <c r="QK51" s="11"/>
      <c r="QM51" s="11"/>
      <c r="QO51" s="11"/>
      <c r="QQ51" s="11"/>
      <c r="QS51" s="11"/>
      <c r="QU51" s="11"/>
      <c r="QW51" s="11"/>
      <c r="QY51" s="11"/>
      <c r="RA51" s="11"/>
      <c r="RC51" s="11"/>
      <c r="RE51" s="11"/>
      <c r="RG51" s="11"/>
      <c r="RI51" s="11"/>
      <c r="RK51" s="11"/>
      <c r="RM51" s="11"/>
      <c r="RO51" s="11"/>
      <c r="RQ51" s="11"/>
      <c r="RS51" s="11"/>
      <c r="RU51" s="11"/>
      <c r="RW51" s="11"/>
      <c r="RY51" s="11"/>
      <c r="SA51" s="11"/>
      <c r="SC51" s="11"/>
      <c r="SE51" s="11"/>
      <c r="SG51" s="11"/>
      <c r="SI51" s="11"/>
      <c r="SK51" s="11"/>
      <c r="SM51" s="11"/>
      <c r="SO51" s="11"/>
      <c r="SQ51" s="11"/>
      <c r="SS51" s="11"/>
      <c r="SU51" s="11"/>
      <c r="SW51" s="11"/>
      <c r="SY51" s="11"/>
      <c r="TA51" s="11"/>
      <c r="TC51" s="11"/>
      <c r="TE51" s="11"/>
      <c r="TG51" s="11"/>
      <c r="TI51" s="11"/>
      <c r="TK51" s="11"/>
      <c r="TM51" s="11"/>
      <c r="TO51" s="11"/>
      <c r="TQ51" s="11"/>
      <c r="TS51" s="11"/>
      <c r="TU51" s="11"/>
      <c r="TW51" s="11"/>
      <c r="TY51" s="11"/>
      <c r="UA51" s="11"/>
      <c r="UC51" s="11"/>
      <c r="UE51" s="11"/>
      <c r="UG51" s="11"/>
      <c r="UI51" s="11"/>
      <c r="UK51" s="11"/>
      <c r="UM51" s="11"/>
      <c r="UO51" s="11"/>
      <c r="UQ51" s="11"/>
      <c r="US51" s="11"/>
      <c r="UU51" s="11"/>
      <c r="UW51" s="11"/>
      <c r="UY51" s="11"/>
      <c r="VA51" s="11"/>
      <c r="VC51" s="11"/>
      <c r="VE51" s="11"/>
      <c r="VG51" s="11"/>
      <c r="VI51" s="11"/>
      <c r="VK51" s="11"/>
      <c r="VM51" s="11"/>
      <c r="VO51" s="11"/>
      <c r="VQ51" s="11"/>
      <c r="VS51" s="11"/>
      <c r="VU51" s="11"/>
      <c r="VW51" s="11"/>
      <c r="VY51" s="11"/>
      <c r="WA51" s="11"/>
      <c r="WC51" s="11"/>
      <c r="WE51" s="11"/>
      <c r="WG51" s="11"/>
      <c r="WI51" s="11"/>
      <c r="WK51" s="11"/>
      <c r="WM51" s="11"/>
      <c r="WO51" s="11"/>
      <c r="WQ51" s="11"/>
      <c r="WS51" s="11"/>
      <c r="WU51" s="11"/>
      <c r="WW51" s="11"/>
      <c r="WY51" s="11"/>
      <c r="XA51" s="11"/>
      <c r="XC51" s="11"/>
      <c r="XE51" s="11"/>
      <c r="XG51" s="11"/>
      <c r="XI51" s="11"/>
      <c r="XK51" s="11"/>
      <c r="XM51" s="11"/>
      <c r="XO51" s="11"/>
      <c r="XQ51" s="11"/>
      <c r="XS51" s="11"/>
      <c r="XU51" s="11"/>
      <c r="XW51" s="11"/>
      <c r="XY51" s="11"/>
      <c r="YA51" s="11"/>
      <c r="YC51" s="11"/>
      <c r="YE51" s="11"/>
      <c r="YG51" s="11"/>
      <c r="YI51" s="11"/>
      <c r="YK51" s="11"/>
      <c r="YM51" s="11"/>
      <c r="YO51" s="11"/>
      <c r="YQ51" s="11"/>
      <c r="YS51" s="11"/>
      <c r="YU51" s="11"/>
      <c r="YW51" s="11"/>
      <c r="YY51" s="11"/>
      <c r="ZA51" s="11"/>
      <c r="ZC51" s="11"/>
      <c r="ZE51" s="11"/>
      <c r="ZG51" s="11"/>
      <c r="ZI51" s="11"/>
      <c r="ZK51" s="11"/>
      <c r="ZM51" s="11"/>
      <c r="ZO51" s="11"/>
      <c r="ZQ51" s="11"/>
      <c r="ZS51" s="11"/>
      <c r="ZU51" s="11"/>
      <c r="ZW51" s="11"/>
      <c r="ZY51" s="11"/>
      <c r="AAA51" s="11"/>
      <c r="AAC51" s="11"/>
      <c r="AAE51" s="11"/>
      <c r="AAG51" s="11"/>
      <c r="AAI51" s="11"/>
      <c r="AAK51" s="11"/>
      <c r="AAM51" s="11"/>
      <c r="AAO51" s="11"/>
      <c r="AAQ51" s="11"/>
      <c r="AAS51" s="11"/>
      <c r="AAU51" s="11"/>
      <c r="AAW51" s="11"/>
      <c r="AAY51" s="11"/>
      <c r="ABA51" s="11"/>
      <c r="ABC51" s="11"/>
      <c r="ABE51" s="11"/>
      <c r="ABG51" s="11"/>
      <c r="ABI51" s="11"/>
      <c r="ABK51" s="11"/>
      <c r="ABM51" s="11"/>
      <c r="ABO51" s="11"/>
      <c r="ABQ51" s="11"/>
      <c r="ABS51" s="11"/>
      <c r="ABU51" s="11"/>
      <c r="ABW51" s="11"/>
      <c r="ABY51" s="11"/>
      <c r="ACA51" s="11"/>
      <c r="ACC51" s="11"/>
      <c r="ACE51" s="11"/>
      <c r="ACG51" s="11"/>
      <c r="ACI51" s="11"/>
      <c r="ACK51" s="11"/>
      <c r="ACM51" s="11"/>
      <c r="ACO51" s="11"/>
      <c r="ACQ51" s="11"/>
      <c r="ACS51" s="11"/>
      <c r="ACU51" s="11"/>
      <c r="ACW51" s="11"/>
      <c r="ACY51" s="11"/>
      <c r="ADA51" s="11"/>
      <c r="ADC51" s="11"/>
      <c r="ADE51" s="11"/>
      <c r="ADG51" s="11"/>
      <c r="ADI51" s="11"/>
      <c r="ADK51" s="11"/>
      <c r="ADM51" s="11"/>
      <c r="ADO51" s="11"/>
      <c r="ADQ51" s="11"/>
      <c r="ADS51" s="11"/>
      <c r="ADU51" s="11"/>
      <c r="ADW51" s="11"/>
      <c r="ADY51" s="11"/>
      <c r="AEA51" s="11"/>
      <c r="AEC51" s="11"/>
      <c r="AEE51" s="11"/>
      <c r="AEG51" s="11"/>
      <c r="AEI51" s="11"/>
      <c r="AEK51" s="11"/>
      <c r="AEM51" s="11"/>
      <c r="AEO51" s="11"/>
      <c r="AEQ51" s="11"/>
      <c r="AES51" s="11"/>
      <c r="AEU51" s="11"/>
      <c r="AEW51" s="11"/>
      <c r="AEY51" s="11"/>
      <c r="AFA51" s="11"/>
      <c r="AFC51" s="11"/>
      <c r="AFE51" s="11"/>
      <c r="AFG51" s="11"/>
      <c r="AFI51" s="11"/>
      <c r="AFK51" s="11"/>
      <c r="AFM51" s="11"/>
      <c r="AFO51" s="11"/>
      <c r="AFQ51" s="11"/>
      <c r="AFS51" s="11"/>
      <c r="AFU51" s="11"/>
      <c r="AFW51" s="11"/>
      <c r="AFY51" s="11"/>
      <c r="AGA51" s="11"/>
      <c r="AGC51" s="11"/>
      <c r="AGE51" s="11"/>
      <c r="AGG51" s="11"/>
      <c r="AGI51" s="11"/>
      <c r="AGK51" s="11"/>
      <c r="AGM51" s="11"/>
      <c r="AGO51" s="11"/>
      <c r="AGQ51" s="11"/>
      <c r="AGS51" s="11"/>
      <c r="AGU51" s="11"/>
      <c r="AGW51" s="11"/>
      <c r="AGY51" s="11"/>
      <c r="AHA51" s="11"/>
      <c r="AHC51" s="11"/>
      <c r="AHE51" s="11"/>
      <c r="AHG51" s="11"/>
      <c r="AHI51" s="11"/>
      <c r="AHK51" s="11"/>
      <c r="AHM51" s="11"/>
      <c r="AHO51" s="11"/>
      <c r="AHQ51" s="11"/>
      <c r="AHS51" s="11"/>
      <c r="AHU51" s="11"/>
      <c r="AHW51" s="11"/>
      <c r="AHY51" s="11"/>
      <c r="AIA51" s="11"/>
      <c r="AIC51" s="11"/>
      <c r="AIE51" s="11"/>
      <c r="AIG51" s="11"/>
      <c r="AII51" s="11"/>
      <c r="AIK51" s="11"/>
      <c r="AIM51" s="11"/>
      <c r="AIO51" s="11"/>
      <c r="AIQ51" s="11"/>
      <c r="AIS51" s="11"/>
      <c r="AIU51" s="11"/>
      <c r="AIW51" s="11"/>
      <c r="AIY51" s="11"/>
      <c r="AJA51" s="11"/>
      <c r="AJC51" s="11"/>
      <c r="AJE51" s="11"/>
      <c r="AJG51" s="11"/>
      <c r="AJI51" s="11"/>
      <c r="AJK51" s="11"/>
      <c r="AJM51" s="11"/>
      <c r="AJO51" s="11"/>
      <c r="AJQ51" s="11"/>
      <c r="AJS51" s="11"/>
      <c r="AJU51" s="11"/>
      <c r="AJW51" s="11"/>
      <c r="AJY51" s="11"/>
      <c r="AKA51" s="11"/>
      <c r="AKC51" s="11"/>
      <c r="AKE51" s="11"/>
      <c r="AKG51" s="11"/>
      <c r="AKI51" s="11"/>
      <c r="AKK51" s="11"/>
      <c r="AKM51" s="11"/>
      <c r="AKO51" s="11"/>
      <c r="AKQ51" s="11"/>
      <c r="AKS51" s="11"/>
      <c r="AKU51" s="11"/>
      <c r="AKW51" s="11"/>
      <c r="AKY51" s="11"/>
      <c r="ALA51" s="11"/>
      <c r="ALC51" s="11"/>
      <c r="ALE51" s="11"/>
      <c r="ALG51" s="11"/>
      <c r="ALI51" s="11"/>
      <c r="ALK51" s="11"/>
      <c r="ALM51" s="11"/>
      <c r="ALO51" s="11"/>
      <c r="ALQ51" s="11"/>
      <c r="ALS51" s="11"/>
      <c r="ALU51" s="11"/>
      <c r="ALW51" s="11"/>
      <c r="ALY51" s="11"/>
      <c r="AMA51" s="11"/>
      <c r="AMC51" s="11"/>
      <c r="AME51" s="11"/>
      <c r="AMG51" s="11"/>
      <c r="AMI51" s="11"/>
      <c r="AMK51" s="11"/>
      <c r="AMM51" s="11"/>
      <c r="AMO51" s="11"/>
      <c r="AMQ51" s="11"/>
      <c r="AMS51" s="11"/>
      <c r="AMU51" s="11"/>
      <c r="AMW51" s="11"/>
      <c r="AMY51" s="11"/>
      <c r="ANA51" s="11"/>
      <c r="ANC51" s="11"/>
      <c r="ANE51" s="11"/>
      <c r="ANG51" s="11"/>
      <c r="ANI51" s="11"/>
      <c r="ANK51" s="11"/>
      <c r="ANM51" s="11"/>
      <c r="ANO51" s="11"/>
      <c r="ANQ51" s="11"/>
      <c r="ANS51" s="11"/>
      <c r="ANU51" s="11"/>
      <c r="ANW51" s="11"/>
      <c r="ANY51" s="11"/>
      <c r="AOA51" s="11"/>
      <c r="AOC51" s="11"/>
      <c r="AOE51" s="11"/>
      <c r="AOG51" s="11"/>
      <c r="AOI51" s="11"/>
      <c r="AOK51" s="11"/>
      <c r="AOM51" s="11"/>
      <c r="AOO51" s="11"/>
      <c r="AOQ51" s="11"/>
      <c r="AOS51" s="11"/>
      <c r="AOU51" s="11"/>
      <c r="AOW51" s="11"/>
      <c r="AOY51" s="11"/>
      <c r="APA51" s="11"/>
      <c r="APC51" s="11"/>
      <c r="APE51" s="11"/>
      <c r="APG51" s="11"/>
      <c r="API51" s="11"/>
      <c r="APK51" s="11"/>
      <c r="APM51" s="11"/>
      <c r="APO51" s="11"/>
      <c r="APQ51" s="11"/>
      <c r="APS51" s="11"/>
      <c r="APU51" s="11"/>
      <c r="APW51" s="11"/>
      <c r="APY51" s="11"/>
      <c r="AQA51" s="11"/>
      <c r="AQC51" s="11"/>
      <c r="AQE51" s="11"/>
      <c r="AQG51" s="11"/>
      <c r="AQI51" s="11"/>
      <c r="AQK51" s="11"/>
      <c r="AQM51" s="11"/>
      <c r="AQO51" s="11"/>
      <c r="AQQ51" s="11"/>
      <c r="AQS51" s="11"/>
      <c r="AQU51" s="11"/>
      <c r="AQW51" s="11"/>
      <c r="AQY51" s="11"/>
      <c r="ARA51" s="11"/>
      <c r="ARC51" s="11"/>
      <c r="ARE51" s="11"/>
      <c r="ARG51" s="11"/>
      <c r="ARI51" s="11"/>
      <c r="ARK51" s="11"/>
      <c r="ARM51" s="11"/>
      <c r="ARO51" s="11"/>
      <c r="ARQ51" s="11"/>
      <c r="ARS51" s="11"/>
      <c r="ARU51" s="11"/>
      <c r="ARW51" s="11"/>
      <c r="ARY51" s="11"/>
      <c r="ASA51" s="11"/>
      <c r="ASC51" s="11"/>
      <c r="ASE51" s="11"/>
      <c r="ASG51" s="11"/>
      <c r="ASI51" s="11"/>
      <c r="ASK51" s="11"/>
      <c r="ASM51" s="11"/>
      <c r="ASO51" s="11"/>
      <c r="ASQ51" s="11"/>
      <c r="ASS51" s="11"/>
      <c r="ASU51" s="11"/>
      <c r="ASW51" s="11"/>
      <c r="ASY51" s="11"/>
      <c r="ATA51" s="11"/>
      <c r="ATC51" s="11"/>
      <c r="ATE51" s="11"/>
      <c r="ATG51" s="11"/>
      <c r="ATI51" s="11"/>
      <c r="ATK51" s="11"/>
      <c r="ATM51" s="11"/>
      <c r="ATO51" s="11"/>
      <c r="ATQ51" s="11"/>
      <c r="ATS51" s="11"/>
      <c r="ATU51" s="11"/>
      <c r="ATW51" s="11"/>
      <c r="ATY51" s="11"/>
      <c r="AUA51" s="11"/>
      <c r="AUC51" s="11"/>
      <c r="AUE51" s="11"/>
      <c r="AUG51" s="11"/>
      <c r="AUI51" s="11"/>
      <c r="AUK51" s="11"/>
      <c r="AUM51" s="11"/>
      <c r="AUO51" s="11"/>
      <c r="AUQ51" s="11"/>
      <c r="AUS51" s="11"/>
      <c r="AUU51" s="11"/>
      <c r="AUW51" s="11"/>
      <c r="AUY51" s="11"/>
      <c r="AVA51" s="11"/>
      <c r="AVC51" s="11"/>
      <c r="AVE51" s="11"/>
      <c r="AVG51" s="11"/>
      <c r="AVI51" s="11"/>
      <c r="AVK51" s="11"/>
      <c r="AVM51" s="11"/>
      <c r="AVO51" s="11"/>
      <c r="AVQ51" s="11"/>
      <c r="AVS51" s="11"/>
      <c r="AVU51" s="11"/>
      <c r="AVW51" s="11"/>
      <c r="AVY51" s="11"/>
      <c r="AWA51" s="11"/>
      <c r="AWC51" s="11"/>
      <c r="AWE51" s="11"/>
      <c r="AWG51" s="11"/>
      <c r="AWI51" s="11"/>
      <c r="AWK51" s="11"/>
      <c r="AWM51" s="11"/>
      <c r="AWO51" s="11"/>
      <c r="AWQ51" s="11"/>
      <c r="AWS51" s="11"/>
      <c r="AWU51" s="11"/>
      <c r="AWW51" s="11"/>
      <c r="AWY51" s="11"/>
      <c r="AXA51" s="11"/>
      <c r="AXC51" s="11"/>
      <c r="AXE51" s="11"/>
      <c r="AXG51" s="11"/>
      <c r="AXI51" s="11"/>
      <c r="AXK51" s="11"/>
      <c r="AXM51" s="11"/>
      <c r="AXO51" s="11"/>
      <c r="AXQ51" s="11"/>
      <c r="AXS51" s="11"/>
      <c r="AXU51" s="11"/>
      <c r="AXW51" s="11"/>
      <c r="AXY51" s="11"/>
      <c r="AYA51" s="11"/>
      <c r="AYC51" s="11"/>
      <c r="AYE51" s="11"/>
      <c r="AYG51" s="11"/>
      <c r="AYI51" s="11"/>
      <c r="AYK51" s="11"/>
      <c r="AYM51" s="11"/>
      <c r="AYO51" s="11"/>
      <c r="AYQ51" s="11"/>
      <c r="AYS51" s="11"/>
      <c r="AYU51" s="11"/>
      <c r="AYW51" s="11"/>
      <c r="AYY51" s="11"/>
      <c r="AZA51" s="11"/>
      <c r="AZC51" s="11"/>
      <c r="AZE51" s="11"/>
      <c r="AZG51" s="11"/>
      <c r="AZI51" s="11"/>
      <c r="AZK51" s="11"/>
      <c r="AZM51" s="11"/>
      <c r="AZO51" s="11"/>
      <c r="AZQ51" s="11"/>
      <c r="AZS51" s="11"/>
      <c r="AZU51" s="11"/>
      <c r="AZW51" s="11"/>
      <c r="AZY51" s="11"/>
      <c r="BAA51" s="11"/>
      <c r="BAC51" s="11"/>
      <c r="BAE51" s="11"/>
      <c r="BAG51" s="11"/>
      <c r="BAI51" s="11"/>
      <c r="BAK51" s="11"/>
      <c r="BAM51" s="11"/>
      <c r="BAO51" s="11"/>
      <c r="BAQ51" s="11"/>
      <c r="BAS51" s="11"/>
      <c r="BAU51" s="11"/>
      <c r="BAW51" s="11"/>
      <c r="BAY51" s="11"/>
      <c r="BBA51" s="11"/>
      <c r="BBC51" s="11"/>
      <c r="BBE51" s="11"/>
      <c r="BBG51" s="11"/>
      <c r="BBI51" s="11"/>
      <c r="BBK51" s="11"/>
      <c r="BBM51" s="11"/>
      <c r="BBO51" s="11"/>
      <c r="BBQ51" s="11"/>
      <c r="BBS51" s="11"/>
      <c r="BBU51" s="11"/>
      <c r="BBW51" s="11"/>
      <c r="BBY51" s="11"/>
      <c r="BCA51" s="11"/>
      <c r="BCC51" s="11"/>
      <c r="BCE51" s="11"/>
      <c r="BCG51" s="11"/>
      <c r="BCI51" s="11"/>
      <c r="BCK51" s="11"/>
      <c r="BCM51" s="11"/>
      <c r="BCO51" s="11"/>
      <c r="BCQ51" s="11"/>
      <c r="BCS51" s="11"/>
      <c r="BCU51" s="11"/>
      <c r="BCW51" s="11"/>
      <c r="BCY51" s="11"/>
      <c r="BDA51" s="11"/>
      <c r="BDC51" s="11"/>
      <c r="BDE51" s="11"/>
      <c r="BDG51" s="11"/>
      <c r="BDI51" s="11"/>
      <c r="BDK51" s="11"/>
      <c r="BDM51" s="11"/>
      <c r="BDO51" s="11"/>
      <c r="BDQ51" s="11"/>
      <c r="BDS51" s="11"/>
      <c r="BDU51" s="11"/>
      <c r="BDW51" s="11"/>
      <c r="BDY51" s="11"/>
      <c r="BEA51" s="11"/>
      <c r="BEC51" s="11"/>
      <c r="BEE51" s="11"/>
      <c r="BEG51" s="11"/>
      <c r="BEI51" s="11"/>
      <c r="BEK51" s="11"/>
      <c r="BEM51" s="11"/>
      <c r="BEO51" s="11"/>
      <c r="BEQ51" s="11"/>
      <c r="BES51" s="11"/>
      <c r="BEU51" s="11"/>
      <c r="BEW51" s="11"/>
      <c r="BEY51" s="11"/>
      <c r="BFA51" s="11"/>
      <c r="BFC51" s="11"/>
      <c r="BFE51" s="11"/>
      <c r="BFG51" s="11"/>
      <c r="BFI51" s="11"/>
      <c r="BFK51" s="11"/>
      <c r="BFM51" s="11"/>
      <c r="BFO51" s="11"/>
      <c r="BFQ51" s="11"/>
      <c r="BFS51" s="11"/>
      <c r="BFU51" s="11"/>
      <c r="BFW51" s="11"/>
      <c r="BFY51" s="11"/>
      <c r="BGA51" s="11"/>
      <c r="BGC51" s="11"/>
      <c r="BGE51" s="11"/>
      <c r="BGG51" s="11"/>
      <c r="BGI51" s="11"/>
      <c r="BGK51" s="11"/>
      <c r="BGM51" s="11"/>
      <c r="BGO51" s="11"/>
      <c r="BGQ51" s="11"/>
      <c r="BGS51" s="11"/>
      <c r="BGU51" s="11"/>
      <c r="BGW51" s="11"/>
      <c r="BGY51" s="11"/>
      <c r="BHA51" s="11"/>
      <c r="BHC51" s="11"/>
      <c r="BHE51" s="11"/>
      <c r="BHG51" s="11"/>
      <c r="BHI51" s="11"/>
      <c r="BHK51" s="11"/>
      <c r="BHM51" s="11"/>
      <c r="BHO51" s="11"/>
      <c r="BHQ51" s="11"/>
      <c r="BHS51" s="11"/>
      <c r="BHU51" s="11"/>
      <c r="BHW51" s="11"/>
      <c r="BHY51" s="11"/>
      <c r="BIA51" s="11"/>
      <c r="BIC51" s="11"/>
      <c r="BIE51" s="11"/>
      <c r="BIG51" s="11"/>
      <c r="BII51" s="11"/>
      <c r="BIK51" s="11"/>
      <c r="BIM51" s="11"/>
      <c r="BIO51" s="11"/>
      <c r="BIQ51" s="11"/>
      <c r="BIS51" s="11"/>
      <c r="BIU51" s="11"/>
      <c r="BIW51" s="11"/>
      <c r="BIY51" s="11"/>
      <c r="BJA51" s="11"/>
      <c r="BJC51" s="11"/>
      <c r="BJE51" s="11"/>
      <c r="BJG51" s="11"/>
      <c r="BJI51" s="11"/>
      <c r="BJK51" s="11"/>
      <c r="BJM51" s="11"/>
      <c r="BJO51" s="11"/>
      <c r="BJQ51" s="11"/>
      <c r="BJS51" s="11"/>
      <c r="BJU51" s="11"/>
      <c r="BJW51" s="11"/>
      <c r="BJY51" s="11"/>
      <c r="BKA51" s="11"/>
      <c r="BKC51" s="11"/>
      <c r="BKE51" s="11"/>
      <c r="BKG51" s="11"/>
      <c r="BKI51" s="11"/>
      <c r="BKK51" s="11"/>
      <c r="BKM51" s="11"/>
      <c r="BKO51" s="11"/>
      <c r="BKQ51" s="11"/>
      <c r="BKS51" s="11"/>
      <c r="BKU51" s="11"/>
      <c r="BKW51" s="11"/>
      <c r="BKY51" s="11"/>
      <c r="BLA51" s="11"/>
      <c r="BLC51" s="11"/>
      <c r="BLE51" s="11"/>
      <c r="BLG51" s="11"/>
      <c r="BLI51" s="11"/>
      <c r="BLK51" s="11"/>
      <c r="BLM51" s="11"/>
      <c r="BLO51" s="11"/>
      <c r="BLQ51" s="11"/>
      <c r="BLS51" s="11"/>
      <c r="BLU51" s="11"/>
      <c r="BLW51" s="11"/>
      <c r="BLY51" s="11"/>
      <c r="BMA51" s="11"/>
      <c r="BMC51" s="11"/>
      <c r="BME51" s="11"/>
      <c r="BMG51" s="11"/>
      <c r="BMI51" s="11"/>
      <c r="BMK51" s="11"/>
      <c r="BMM51" s="11"/>
      <c r="BMO51" s="11"/>
      <c r="BMQ51" s="11"/>
      <c r="BMS51" s="11"/>
      <c r="BMU51" s="11"/>
      <c r="BMW51" s="11"/>
      <c r="BMY51" s="11"/>
      <c r="BNA51" s="11"/>
      <c r="BNC51" s="11"/>
      <c r="BNE51" s="11"/>
      <c r="BNG51" s="11"/>
      <c r="BNI51" s="11"/>
      <c r="BNK51" s="11"/>
      <c r="BNM51" s="11"/>
      <c r="BNO51" s="11"/>
      <c r="BNQ51" s="11"/>
      <c r="BNS51" s="11"/>
      <c r="BNU51" s="11"/>
      <c r="BNW51" s="11"/>
      <c r="BNY51" s="11"/>
      <c r="BOA51" s="11"/>
      <c r="BOC51" s="11"/>
      <c r="BOE51" s="11"/>
      <c r="BOG51" s="11"/>
      <c r="BOI51" s="11"/>
      <c r="BOK51" s="11"/>
      <c r="BOM51" s="11"/>
      <c r="BOO51" s="11"/>
      <c r="BOQ51" s="11"/>
      <c r="BOS51" s="11"/>
      <c r="BOU51" s="11"/>
      <c r="BOW51" s="11"/>
      <c r="BOY51" s="11"/>
      <c r="BPA51" s="11"/>
      <c r="BPC51" s="11"/>
      <c r="BPE51" s="11"/>
      <c r="BPG51" s="11"/>
      <c r="BPI51" s="11"/>
      <c r="BPK51" s="11"/>
      <c r="BPM51" s="11"/>
      <c r="BPO51" s="11"/>
      <c r="BPQ51" s="11"/>
      <c r="BPS51" s="11"/>
      <c r="BPU51" s="11"/>
      <c r="BPW51" s="11"/>
      <c r="BPY51" s="11"/>
      <c r="BQA51" s="11"/>
      <c r="BQC51" s="11"/>
      <c r="BQE51" s="11"/>
      <c r="BQG51" s="11"/>
      <c r="BQI51" s="11"/>
      <c r="BQK51" s="11"/>
      <c r="BQM51" s="11"/>
      <c r="BQO51" s="11"/>
      <c r="BQQ51" s="11"/>
      <c r="BQS51" s="11"/>
      <c r="BQU51" s="11"/>
      <c r="BQW51" s="11"/>
      <c r="BQY51" s="11"/>
      <c r="BRA51" s="11"/>
      <c r="BRC51" s="11"/>
      <c r="BRE51" s="11"/>
      <c r="BRG51" s="11"/>
      <c r="BRI51" s="11"/>
      <c r="BRK51" s="11"/>
      <c r="BRM51" s="11"/>
      <c r="BRO51" s="11"/>
      <c r="BRQ51" s="11"/>
      <c r="BRS51" s="11"/>
      <c r="BRU51" s="11"/>
      <c r="BRW51" s="11"/>
      <c r="BRY51" s="11"/>
      <c r="BSA51" s="11"/>
      <c r="BSC51" s="11"/>
      <c r="BSE51" s="11"/>
      <c r="BSG51" s="11"/>
      <c r="BSI51" s="11"/>
      <c r="BSK51" s="11"/>
      <c r="BSM51" s="11"/>
      <c r="BSO51" s="11"/>
      <c r="BSQ51" s="11"/>
      <c r="BSS51" s="11"/>
      <c r="BSU51" s="11"/>
      <c r="BSW51" s="11"/>
      <c r="BSY51" s="11"/>
      <c r="BTA51" s="11"/>
      <c r="BTC51" s="11"/>
      <c r="BTE51" s="11"/>
      <c r="BTG51" s="11"/>
      <c r="BTI51" s="11"/>
      <c r="BTK51" s="11"/>
      <c r="BTM51" s="11"/>
      <c r="BTO51" s="11"/>
      <c r="BTQ51" s="11"/>
      <c r="BTS51" s="11"/>
      <c r="BTU51" s="11"/>
      <c r="BTW51" s="11"/>
      <c r="BTY51" s="11"/>
      <c r="BUA51" s="11"/>
      <c r="BUC51" s="11"/>
      <c r="BUE51" s="11"/>
      <c r="BUG51" s="11"/>
      <c r="BUI51" s="11"/>
      <c r="BUK51" s="11"/>
      <c r="BUM51" s="11"/>
      <c r="BUO51" s="11"/>
      <c r="BUQ51" s="11"/>
      <c r="BUS51" s="11"/>
      <c r="BUU51" s="11"/>
      <c r="BUW51" s="11"/>
      <c r="BUY51" s="11"/>
      <c r="BVA51" s="11"/>
      <c r="BVC51" s="11"/>
      <c r="BVE51" s="11"/>
      <c r="BVG51" s="11"/>
      <c r="BVI51" s="11"/>
      <c r="BVK51" s="11"/>
      <c r="BVM51" s="11"/>
      <c r="BVO51" s="11"/>
      <c r="BVQ51" s="11"/>
      <c r="BVS51" s="11"/>
      <c r="BVU51" s="11"/>
      <c r="BVW51" s="11"/>
      <c r="BVY51" s="11"/>
      <c r="BWA51" s="11"/>
      <c r="BWC51" s="11"/>
      <c r="BWE51" s="11"/>
      <c r="BWG51" s="11"/>
      <c r="BWI51" s="11"/>
      <c r="BWK51" s="11"/>
      <c r="BWM51" s="11"/>
      <c r="BWO51" s="11"/>
      <c r="BWQ51" s="11"/>
      <c r="BWS51" s="11"/>
      <c r="BWU51" s="11"/>
      <c r="BWW51" s="11"/>
      <c r="BWY51" s="11"/>
      <c r="BXA51" s="11"/>
      <c r="BXC51" s="11"/>
      <c r="BXE51" s="11"/>
      <c r="BXG51" s="11"/>
      <c r="BXI51" s="11"/>
      <c r="BXK51" s="11"/>
      <c r="BXM51" s="11"/>
      <c r="BXO51" s="11"/>
      <c r="BXQ51" s="11"/>
      <c r="BXS51" s="11"/>
      <c r="BXU51" s="11"/>
      <c r="BXW51" s="11"/>
      <c r="BXY51" s="11"/>
      <c r="BYA51" s="11"/>
      <c r="BYC51" s="11"/>
      <c r="BYE51" s="11"/>
      <c r="BYG51" s="11"/>
      <c r="BYI51" s="11"/>
      <c r="BYK51" s="11"/>
      <c r="BYM51" s="11"/>
      <c r="BYO51" s="11"/>
      <c r="BYQ51" s="11"/>
      <c r="BYS51" s="11"/>
      <c r="BYU51" s="11"/>
      <c r="BYW51" s="11"/>
      <c r="BYY51" s="11"/>
      <c r="BZA51" s="11"/>
      <c r="BZC51" s="11"/>
      <c r="BZE51" s="11"/>
      <c r="BZG51" s="11"/>
      <c r="BZI51" s="11"/>
      <c r="BZK51" s="11"/>
      <c r="BZM51" s="11"/>
      <c r="BZO51" s="11"/>
      <c r="BZQ51" s="11"/>
      <c r="BZS51" s="11"/>
      <c r="BZU51" s="11"/>
      <c r="BZW51" s="11"/>
      <c r="BZY51" s="11"/>
      <c r="CAA51" s="11"/>
      <c r="CAC51" s="11"/>
      <c r="CAE51" s="11"/>
      <c r="CAG51" s="11"/>
      <c r="CAI51" s="11"/>
      <c r="CAK51" s="11"/>
      <c r="CAM51" s="11"/>
      <c r="CAO51" s="11"/>
      <c r="CAQ51" s="11"/>
      <c r="CAS51" s="11"/>
      <c r="CAU51" s="11"/>
      <c r="CAW51" s="11"/>
      <c r="CAY51" s="11"/>
      <c r="CBA51" s="11"/>
      <c r="CBC51" s="11"/>
      <c r="CBE51" s="11"/>
      <c r="CBG51" s="11"/>
      <c r="CBI51" s="11"/>
      <c r="CBK51" s="11"/>
      <c r="CBM51" s="11"/>
      <c r="CBO51" s="11"/>
      <c r="CBQ51" s="11"/>
      <c r="CBS51" s="11"/>
      <c r="CBU51" s="11"/>
      <c r="CBW51" s="11"/>
      <c r="CBY51" s="11"/>
      <c r="CCA51" s="11"/>
      <c r="CCC51" s="11"/>
      <c r="CCE51" s="11"/>
      <c r="CCG51" s="11"/>
      <c r="CCI51" s="11"/>
      <c r="CCK51" s="11"/>
      <c r="CCM51" s="11"/>
      <c r="CCO51" s="11"/>
      <c r="CCQ51" s="11"/>
      <c r="CCS51" s="11"/>
      <c r="CCU51" s="11"/>
      <c r="CCW51" s="11"/>
      <c r="CCY51" s="11"/>
      <c r="CDA51" s="11"/>
      <c r="CDC51" s="11"/>
      <c r="CDE51" s="11"/>
      <c r="CDG51" s="11"/>
      <c r="CDI51" s="11"/>
      <c r="CDK51" s="11"/>
      <c r="CDM51" s="11"/>
      <c r="CDO51" s="11"/>
      <c r="CDQ51" s="11"/>
      <c r="CDS51" s="11"/>
      <c r="CDU51" s="11"/>
      <c r="CDW51" s="11"/>
      <c r="CDY51" s="11"/>
      <c r="CEA51" s="11"/>
      <c r="CEC51" s="11"/>
      <c r="CEE51" s="11"/>
      <c r="CEG51" s="11"/>
      <c r="CEI51" s="11"/>
      <c r="CEK51" s="11"/>
      <c r="CEM51" s="11"/>
      <c r="CEO51" s="11"/>
      <c r="CEQ51" s="11"/>
      <c r="CES51" s="11"/>
      <c r="CEU51" s="11"/>
      <c r="CEW51" s="11"/>
      <c r="CEY51" s="11"/>
      <c r="CFA51" s="11"/>
      <c r="CFC51" s="11"/>
      <c r="CFE51" s="11"/>
      <c r="CFG51" s="11"/>
      <c r="CFI51" s="11"/>
      <c r="CFK51" s="11"/>
      <c r="CFM51" s="11"/>
      <c r="CFO51" s="11"/>
      <c r="CFQ51" s="11"/>
      <c r="CFS51" s="11"/>
      <c r="CFU51" s="11"/>
      <c r="CFW51" s="11"/>
      <c r="CFY51" s="11"/>
      <c r="CGA51" s="11"/>
      <c r="CGC51" s="11"/>
      <c r="CGE51" s="11"/>
      <c r="CGG51" s="11"/>
      <c r="CGI51" s="11"/>
      <c r="CGK51" s="11"/>
      <c r="CGM51" s="11"/>
      <c r="CGO51" s="11"/>
      <c r="CGQ51" s="11"/>
      <c r="CGS51" s="11"/>
      <c r="CGU51" s="11"/>
      <c r="CGW51" s="11"/>
      <c r="CGY51" s="11"/>
      <c r="CHA51" s="11"/>
      <c r="CHC51" s="11"/>
      <c r="CHE51" s="11"/>
      <c r="CHG51" s="11"/>
      <c r="CHI51" s="11"/>
      <c r="CHK51" s="11"/>
      <c r="CHM51" s="11"/>
      <c r="CHO51" s="11"/>
      <c r="CHQ51" s="11"/>
      <c r="CHS51" s="11"/>
      <c r="CHU51" s="11"/>
      <c r="CHW51" s="11"/>
      <c r="CHY51" s="11"/>
      <c r="CIA51" s="11"/>
      <c r="CIC51" s="11"/>
      <c r="CIE51" s="11"/>
      <c r="CIG51" s="11"/>
      <c r="CII51" s="11"/>
      <c r="CIK51" s="11"/>
      <c r="CIM51" s="11"/>
      <c r="CIO51" s="11"/>
      <c r="CIQ51" s="11"/>
      <c r="CIS51" s="11"/>
      <c r="CIU51" s="11"/>
      <c r="CIW51" s="11"/>
      <c r="CIY51" s="11"/>
      <c r="CJA51" s="11"/>
      <c r="CJC51" s="11"/>
      <c r="CJE51" s="11"/>
      <c r="CJG51" s="11"/>
      <c r="CJI51" s="11"/>
      <c r="CJK51" s="11"/>
      <c r="CJM51" s="11"/>
      <c r="CJO51" s="11"/>
      <c r="CJQ51" s="11"/>
      <c r="CJS51" s="11"/>
      <c r="CJU51" s="11"/>
      <c r="CJW51" s="11"/>
      <c r="CJY51" s="11"/>
      <c r="CKA51" s="11"/>
      <c r="CKC51" s="11"/>
      <c r="CKE51" s="11"/>
      <c r="CKG51" s="11"/>
      <c r="CKI51" s="11"/>
      <c r="CKK51" s="11"/>
      <c r="CKM51" s="11"/>
      <c r="CKO51" s="11"/>
      <c r="CKQ51" s="11"/>
      <c r="CKS51" s="11"/>
      <c r="CKU51" s="11"/>
      <c r="CKW51" s="11"/>
      <c r="CKY51" s="11"/>
      <c r="CLA51" s="11"/>
      <c r="CLC51" s="11"/>
      <c r="CLE51" s="11"/>
      <c r="CLG51" s="11"/>
      <c r="CLI51" s="11"/>
      <c r="CLK51" s="11"/>
      <c r="CLM51" s="11"/>
      <c r="CLO51" s="11"/>
      <c r="CLQ51" s="11"/>
      <c r="CLS51" s="11"/>
      <c r="CLU51" s="11"/>
      <c r="CLW51" s="11"/>
      <c r="CLY51" s="11"/>
      <c r="CMA51" s="11"/>
      <c r="CMC51" s="11"/>
      <c r="CME51" s="11"/>
      <c r="CMG51" s="11"/>
      <c r="CMI51" s="11"/>
      <c r="CMK51" s="11"/>
      <c r="CMM51" s="11"/>
      <c r="CMO51" s="11"/>
      <c r="CMQ51" s="11"/>
      <c r="CMS51" s="11"/>
      <c r="CMU51" s="11"/>
      <c r="CMW51" s="11"/>
      <c r="CMY51" s="11"/>
      <c r="CNA51" s="11"/>
      <c r="CNC51" s="11"/>
      <c r="CNE51" s="11"/>
      <c r="CNG51" s="11"/>
      <c r="CNI51" s="11"/>
      <c r="CNK51" s="11"/>
      <c r="CNM51" s="11"/>
      <c r="CNO51" s="11"/>
      <c r="CNQ51" s="11"/>
      <c r="CNS51" s="11"/>
      <c r="CNU51" s="11"/>
      <c r="CNW51" s="11"/>
      <c r="CNY51" s="11"/>
      <c r="COA51" s="11"/>
      <c r="COC51" s="11"/>
      <c r="COE51" s="11"/>
      <c r="COG51" s="11"/>
      <c r="COI51" s="11"/>
      <c r="COK51" s="11"/>
      <c r="COM51" s="11"/>
      <c r="COO51" s="11"/>
      <c r="COQ51" s="11"/>
      <c r="COS51" s="11"/>
      <c r="COU51" s="11"/>
      <c r="COW51" s="11"/>
      <c r="COY51" s="11"/>
      <c r="CPA51" s="11"/>
      <c r="CPC51" s="11"/>
      <c r="CPE51" s="11"/>
      <c r="CPG51" s="11"/>
      <c r="CPI51" s="11"/>
      <c r="CPK51" s="11"/>
      <c r="CPM51" s="11"/>
      <c r="CPO51" s="11"/>
      <c r="CPQ51" s="11"/>
      <c r="CPS51" s="11"/>
      <c r="CPU51" s="11"/>
      <c r="CPW51" s="11"/>
      <c r="CPY51" s="11"/>
      <c r="CQA51" s="11"/>
      <c r="CQC51" s="11"/>
      <c r="CQE51" s="11"/>
      <c r="CQG51" s="11"/>
      <c r="CQI51" s="11"/>
      <c r="CQK51" s="11"/>
      <c r="CQM51" s="11"/>
      <c r="CQO51" s="11"/>
      <c r="CQQ51" s="11"/>
      <c r="CQS51" s="11"/>
      <c r="CQU51" s="11"/>
      <c r="CQW51" s="11"/>
      <c r="CQY51" s="11"/>
      <c r="CRA51" s="11"/>
      <c r="CRC51" s="11"/>
      <c r="CRE51" s="11"/>
      <c r="CRG51" s="11"/>
      <c r="CRI51" s="11"/>
      <c r="CRK51" s="11"/>
      <c r="CRM51" s="11"/>
      <c r="CRO51" s="11"/>
      <c r="CRQ51" s="11"/>
      <c r="CRS51" s="11"/>
      <c r="CRU51" s="11"/>
      <c r="CRW51" s="11"/>
      <c r="CRY51" s="11"/>
      <c r="CSA51" s="11"/>
      <c r="CSC51" s="11"/>
      <c r="CSE51" s="11"/>
      <c r="CSG51" s="11"/>
      <c r="CSI51" s="11"/>
      <c r="CSK51" s="11"/>
      <c r="CSM51" s="11"/>
      <c r="CSO51" s="11"/>
      <c r="CSQ51" s="11"/>
      <c r="CSS51" s="11"/>
      <c r="CSU51" s="11"/>
      <c r="CSW51" s="11"/>
      <c r="CSY51" s="11"/>
      <c r="CTA51" s="11"/>
      <c r="CTC51" s="11"/>
      <c r="CTE51" s="11"/>
      <c r="CTG51" s="11"/>
      <c r="CTI51" s="11"/>
      <c r="CTK51" s="11"/>
      <c r="CTM51" s="11"/>
      <c r="CTO51" s="11"/>
      <c r="CTQ51" s="11"/>
      <c r="CTS51" s="11"/>
      <c r="CTU51" s="11"/>
      <c r="CTW51" s="11"/>
      <c r="CTY51" s="11"/>
      <c r="CUA51" s="11"/>
      <c r="CUC51" s="11"/>
      <c r="CUE51" s="11"/>
      <c r="CUG51" s="11"/>
      <c r="CUI51" s="11"/>
      <c r="CUK51" s="11"/>
      <c r="CUM51" s="11"/>
      <c r="CUO51" s="11"/>
      <c r="CUQ51" s="11"/>
      <c r="CUS51" s="11"/>
      <c r="CUU51" s="11"/>
      <c r="CUW51" s="11"/>
      <c r="CUY51" s="11"/>
      <c r="CVA51" s="11"/>
      <c r="CVC51" s="11"/>
      <c r="CVE51" s="11"/>
      <c r="CVG51" s="11"/>
      <c r="CVI51" s="11"/>
      <c r="CVK51" s="11"/>
      <c r="CVM51" s="11"/>
      <c r="CVO51" s="11"/>
      <c r="CVQ51" s="11"/>
      <c r="CVS51" s="11"/>
      <c r="CVU51" s="11"/>
      <c r="CVW51" s="11"/>
      <c r="CVY51" s="11"/>
      <c r="CWA51" s="11"/>
      <c r="CWC51" s="11"/>
      <c r="CWE51" s="11"/>
      <c r="CWG51" s="11"/>
      <c r="CWI51" s="11"/>
      <c r="CWK51" s="11"/>
      <c r="CWM51" s="11"/>
      <c r="CWO51" s="11"/>
      <c r="CWQ51" s="11"/>
      <c r="CWS51" s="11"/>
      <c r="CWU51" s="11"/>
      <c r="CWW51" s="11"/>
      <c r="CWY51" s="11"/>
      <c r="CXA51" s="11"/>
      <c r="CXC51" s="11"/>
      <c r="CXE51" s="11"/>
      <c r="CXG51" s="11"/>
      <c r="CXI51" s="11"/>
      <c r="CXK51" s="11"/>
      <c r="CXM51" s="11"/>
      <c r="CXO51" s="11"/>
      <c r="CXQ51" s="11"/>
      <c r="CXS51" s="11"/>
      <c r="CXU51" s="11"/>
      <c r="CXW51" s="11"/>
      <c r="CXY51" s="11"/>
      <c r="CYA51" s="11"/>
      <c r="CYC51" s="11"/>
      <c r="CYE51" s="11"/>
      <c r="CYG51" s="11"/>
      <c r="CYI51" s="11"/>
      <c r="CYK51" s="11"/>
      <c r="CYM51" s="11"/>
      <c r="CYO51" s="11"/>
      <c r="CYQ51" s="11"/>
      <c r="CYS51" s="11"/>
      <c r="CYU51" s="11"/>
      <c r="CYW51" s="11"/>
      <c r="CYY51" s="11"/>
      <c r="CZA51" s="11"/>
      <c r="CZC51" s="11"/>
      <c r="CZE51" s="11"/>
      <c r="CZG51" s="11"/>
      <c r="CZI51" s="11"/>
      <c r="CZK51" s="11"/>
      <c r="CZM51" s="11"/>
      <c r="CZO51" s="11"/>
      <c r="CZQ51" s="11"/>
      <c r="CZS51" s="11"/>
      <c r="CZU51" s="11"/>
      <c r="CZW51" s="11"/>
      <c r="CZY51" s="11"/>
      <c r="DAA51" s="11"/>
      <c r="DAC51" s="11"/>
      <c r="DAE51" s="11"/>
      <c r="DAG51" s="11"/>
      <c r="DAI51" s="11"/>
      <c r="DAK51" s="11"/>
      <c r="DAM51" s="11"/>
      <c r="DAO51" s="11"/>
      <c r="DAQ51" s="11"/>
      <c r="DAS51" s="11"/>
      <c r="DAU51" s="11"/>
      <c r="DAW51" s="11"/>
      <c r="DAY51" s="11"/>
      <c r="DBA51" s="11"/>
      <c r="DBC51" s="11"/>
      <c r="DBE51" s="11"/>
      <c r="DBG51" s="11"/>
      <c r="DBI51" s="11"/>
      <c r="DBK51" s="11"/>
      <c r="DBM51" s="11"/>
      <c r="DBO51" s="11"/>
      <c r="DBQ51" s="11"/>
      <c r="DBS51" s="11"/>
      <c r="DBU51" s="11"/>
      <c r="DBW51" s="11"/>
      <c r="DBY51" s="11"/>
      <c r="DCA51" s="11"/>
      <c r="DCC51" s="11"/>
      <c r="DCE51" s="11"/>
      <c r="DCG51" s="11"/>
      <c r="DCI51" s="11"/>
      <c r="DCK51" s="11"/>
      <c r="DCM51" s="11"/>
      <c r="DCO51" s="11"/>
      <c r="DCQ51" s="11"/>
      <c r="DCS51" s="11"/>
      <c r="DCU51" s="11"/>
      <c r="DCW51" s="11"/>
      <c r="DCY51" s="11"/>
      <c r="DDA51" s="11"/>
      <c r="DDC51" s="11"/>
      <c r="DDE51" s="11"/>
      <c r="DDG51" s="11"/>
      <c r="DDI51" s="11"/>
      <c r="DDK51" s="11"/>
      <c r="DDM51" s="11"/>
      <c r="DDO51" s="11"/>
      <c r="DDQ51" s="11"/>
      <c r="DDS51" s="11"/>
      <c r="DDU51" s="11"/>
      <c r="DDW51" s="11"/>
      <c r="DDY51" s="11"/>
      <c r="DEA51" s="11"/>
      <c r="DEC51" s="11"/>
      <c r="DEE51" s="11"/>
      <c r="DEG51" s="11"/>
      <c r="DEI51" s="11"/>
      <c r="DEK51" s="11"/>
      <c r="DEM51" s="11"/>
      <c r="DEO51" s="11"/>
      <c r="DEQ51" s="11"/>
      <c r="DES51" s="11"/>
      <c r="DEU51" s="11"/>
      <c r="DEW51" s="11"/>
      <c r="DEY51" s="11"/>
      <c r="DFA51" s="11"/>
      <c r="DFC51" s="11"/>
      <c r="DFE51" s="11"/>
      <c r="DFG51" s="11"/>
      <c r="DFI51" s="11"/>
      <c r="DFK51" s="11"/>
      <c r="DFM51" s="11"/>
      <c r="DFO51" s="11"/>
      <c r="DFQ51" s="11"/>
      <c r="DFS51" s="11"/>
      <c r="DFU51" s="11"/>
      <c r="DFW51" s="11"/>
      <c r="DFY51" s="11"/>
      <c r="DGA51" s="11"/>
      <c r="DGC51" s="11"/>
      <c r="DGE51" s="11"/>
      <c r="DGG51" s="11"/>
      <c r="DGI51" s="11"/>
      <c r="DGK51" s="11"/>
      <c r="DGM51" s="11"/>
      <c r="DGO51" s="11"/>
      <c r="DGQ51" s="11"/>
      <c r="DGS51" s="11"/>
      <c r="DGU51" s="11"/>
      <c r="DGW51" s="11"/>
      <c r="DGY51" s="11"/>
      <c r="DHA51" s="11"/>
      <c r="DHC51" s="11"/>
      <c r="DHE51" s="11"/>
      <c r="DHG51" s="11"/>
      <c r="DHI51" s="11"/>
      <c r="DHK51" s="11"/>
      <c r="DHM51" s="11"/>
      <c r="DHO51" s="11"/>
      <c r="DHQ51" s="11"/>
      <c r="DHS51" s="11"/>
      <c r="DHU51" s="11"/>
      <c r="DHW51" s="11"/>
      <c r="DHY51" s="11"/>
      <c r="DIA51" s="11"/>
      <c r="DIC51" s="11"/>
      <c r="DIE51" s="11"/>
      <c r="DIG51" s="11"/>
      <c r="DII51" s="11"/>
      <c r="DIK51" s="11"/>
      <c r="DIM51" s="11"/>
      <c r="DIO51" s="11"/>
      <c r="DIQ51" s="11"/>
      <c r="DIS51" s="11"/>
      <c r="DIU51" s="11"/>
      <c r="DIW51" s="11"/>
      <c r="DIY51" s="11"/>
      <c r="DJA51" s="11"/>
      <c r="DJC51" s="11"/>
      <c r="DJE51" s="11"/>
      <c r="DJG51" s="11"/>
      <c r="DJI51" s="11"/>
      <c r="DJK51" s="11"/>
      <c r="DJM51" s="11"/>
      <c r="DJO51" s="11"/>
      <c r="DJQ51" s="11"/>
      <c r="DJS51" s="11"/>
      <c r="DJU51" s="11"/>
      <c r="DJW51" s="11"/>
      <c r="DJY51" s="11"/>
      <c r="DKA51" s="11"/>
      <c r="DKC51" s="11"/>
      <c r="DKE51" s="11"/>
      <c r="DKG51" s="11"/>
      <c r="DKI51" s="11"/>
      <c r="DKK51" s="11"/>
      <c r="DKM51" s="11"/>
      <c r="DKO51" s="11"/>
      <c r="DKQ51" s="11"/>
      <c r="DKS51" s="11"/>
      <c r="DKU51" s="11"/>
      <c r="DKW51" s="11"/>
      <c r="DKY51" s="11"/>
      <c r="DLA51" s="11"/>
      <c r="DLC51" s="11"/>
      <c r="DLE51" s="11"/>
      <c r="DLG51" s="11"/>
      <c r="DLI51" s="11"/>
      <c r="DLK51" s="11"/>
      <c r="DLM51" s="11"/>
      <c r="DLO51" s="11"/>
      <c r="DLQ51" s="11"/>
      <c r="DLS51" s="11"/>
      <c r="DLU51" s="11"/>
      <c r="DLW51" s="11"/>
      <c r="DLY51" s="11"/>
      <c r="DMA51" s="11"/>
      <c r="DMC51" s="11"/>
      <c r="DME51" s="11"/>
      <c r="DMG51" s="11"/>
      <c r="DMI51" s="11"/>
      <c r="DMK51" s="11"/>
      <c r="DMM51" s="11"/>
      <c r="DMO51" s="11"/>
      <c r="DMQ51" s="11"/>
      <c r="DMS51" s="11"/>
      <c r="DMU51" s="11"/>
      <c r="DMW51" s="11"/>
      <c r="DMY51" s="11"/>
      <c r="DNA51" s="11"/>
      <c r="DNC51" s="11"/>
      <c r="DNE51" s="11"/>
      <c r="DNG51" s="11"/>
      <c r="DNI51" s="11"/>
      <c r="DNK51" s="11"/>
      <c r="DNM51" s="11"/>
      <c r="DNO51" s="11"/>
      <c r="DNQ51" s="11"/>
      <c r="DNS51" s="11"/>
      <c r="DNU51" s="11"/>
      <c r="DNW51" s="11"/>
      <c r="DNY51" s="11"/>
      <c r="DOA51" s="11"/>
      <c r="DOC51" s="11"/>
      <c r="DOE51" s="11"/>
      <c r="DOG51" s="11"/>
      <c r="DOI51" s="11"/>
      <c r="DOK51" s="11"/>
      <c r="DOM51" s="11"/>
      <c r="DOO51" s="11"/>
      <c r="DOQ51" s="11"/>
      <c r="DOS51" s="11"/>
      <c r="DOU51" s="11"/>
      <c r="DOW51" s="11"/>
      <c r="DOY51" s="11"/>
      <c r="DPA51" s="11"/>
      <c r="DPC51" s="11"/>
      <c r="DPE51" s="11"/>
      <c r="DPG51" s="11"/>
      <c r="DPI51" s="11"/>
      <c r="DPK51" s="11"/>
      <c r="DPM51" s="11"/>
      <c r="DPO51" s="11"/>
      <c r="DPQ51" s="11"/>
      <c r="DPS51" s="11"/>
      <c r="DPU51" s="11"/>
      <c r="DPW51" s="11"/>
      <c r="DPY51" s="11"/>
      <c r="DQA51" s="11"/>
      <c r="DQC51" s="11"/>
      <c r="DQE51" s="11"/>
      <c r="DQG51" s="11"/>
      <c r="DQI51" s="11"/>
      <c r="DQK51" s="11"/>
      <c r="DQM51" s="11"/>
      <c r="DQO51" s="11"/>
      <c r="DQQ51" s="11"/>
      <c r="DQS51" s="11"/>
      <c r="DQU51" s="11"/>
      <c r="DQW51" s="11"/>
      <c r="DQY51" s="11"/>
      <c r="DRA51" s="11"/>
      <c r="DRC51" s="11"/>
      <c r="DRE51" s="11"/>
      <c r="DRG51" s="11"/>
      <c r="DRI51" s="11"/>
      <c r="DRK51" s="11"/>
      <c r="DRM51" s="11"/>
      <c r="DRO51" s="11"/>
      <c r="DRQ51" s="11"/>
      <c r="DRS51" s="11"/>
      <c r="DRU51" s="11"/>
      <c r="DRW51" s="11"/>
      <c r="DRY51" s="11"/>
      <c r="DSA51" s="11"/>
      <c r="DSC51" s="11"/>
      <c r="DSE51" s="11"/>
      <c r="DSG51" s="11"/>
      <c r="DSI51" s="11"/>
      <c r="DSK51" s="11"/>
      <c r="DSM51" s="11"/>
      <c r="DSO51" s="11"/>
      <c r="DSQ51" s="11"/>
      <c r="DSS51" s="11"/>
      <c r="DSU51" s="11"/>
      <c r="DSW51" s="11"/>
      <c r="DSY51" s="11"/>
      <c r="DTA51" s="11"/>
      <c r="DTC51" s="11"/>
      <c r="DTE51" s="11"/>
      <c r="DTG51" s="11"/>
      <c r="DTI51" s="11"/>
      <c r="DTK51" s="11"/>
      <c r="DTM51" s="11"/>
      <c r="DTO51" s="11"/>
      <c r="DTQ51" s="11"/>
      <c r="DTS51" s="11"/>
      <c r="DTU51" s="11"/>
      <c r="DTW51" s="11"/>
      <c r="DTY51" s="11"/>
      <c r="DUA51" s="11"/>
      <c r="DUC51" s="11"/>
      <c r="DUE51" s="11"/>
      <c r="DUG51" s="11"/>
      <c r="DUI51" s="11"/>
      <c r="DUK51" s="11"/>
      <c r="DUM51" s="11"/>
      <c r="DUO51" s="11"/>
      <c r="DUQ51" s="11"/>
      <c r="DUS51" s="11"/>
      <c r="DUU51" s="11"/>
      <c r="DUW51" s="11"/>
      <c r="DUY51" s="11"/>
      <c r="DVA51" s="11"/>
      <c r="DVC51" s="11"/>
      <c r="DVE51" s="11"/>
      <c r="DVG51" s="11"/>
      <c r="DVI51" s="11"/>
      <c r="DVK51" s="11"/>
      <c r="DVM51" s="11"/>
      <c r="DVO51" s="11"/>
      <c r="DVQ51" s="11"/>
      <c r="DVS51" s="11"/>
      <c r="DVU51" s="11"/>
      <c r="DVW51" s="11"/>
      <c r="DVY51" s="11"/>
      <c r="DWA51" s="11"/>
      <c r="DWC51" s="11"/>
      <c r="DWE51" s="11"/>
      <c r="DWG51" s="11"/>
      <c r="DWI51" s="11"/>
      <c r="DWK51" s="11"/>
      <c r="DWM51" s="11"/>
      <c r="DWO51" s="11"/>
      <c r="DWQ51" s="11"/>
      <c r="DWS51" s="11"/>
      <c r="DWU51" s="11"/>
      <c r="DWW51" s="11"/>
      <c r="DWY51" s="11"/>
      <c r="DXA51" s="11"/>
      <c r="DXC51" s="11"/>
      <c r="DXE51" s="11"/>
      <c r="DXG51" s="11"/>
      <c r="DXI51" s="11"/>
      <c r="DXK51" s="11"/>
      <c r="DXM51" s="11"/>
      <c r="DXO51" s="11"/>
      <c r="DXQ51" s="11"/>
      <c r="DXS51" s="11"/>
      <c r="DXU51" s="11"/>
      <c r="DXW51" s="11"/>
      <c r="DXY51" s="11"/>
      <c r="DYA51" s="11"/>
      <c r="DYC51" s="11"/>
      <c r="DYE51" s="11"/>
      <c r="DYG51" s="11"/>
      <c r="DYI51" s="11"/>
      <c r="DYK51" s="11"/>
      <c r="DYM51" s="11"/>
      <c r="DYO51" s="11"/>
      <c r="DYQ51" s="11"/>
      <c r="DYS51" s="11"/>
      <c r="DYU51" s="11"/>
      <c r="DYW51" s="11"/>
      <c r="DYY51" s="11"/>
      <c r="DZA51" s="11"/>
      <c r="DZC51" s="11"/>
      <c r="DZE51" s="11"/>
      <c r="DZG51" s="11"/>
      <c r="DZI51" s="11"/>
      <c r="DZK51" s="11"/>
      <c r="DZM51" s="11"/>
      <c r="DZO51" s="11"/>
      <c r="DZQ51" s="11"/>
      <c r="DZS51" s="11"/>
      <c r="DZU51" s="11"/>
      <c r="DZW51" s="11"/>
      <c r="DZY51" s="11"/>
      <c r="EAA51" s="11"/>
      <c r="EAC51" s="11"/>
      <c r="EAE51" s="11"/>
      <c r="EAG51" s="11"/>
      <c r="EAI51" s="11"/>
      <c r="EAK51" s="11"/>
      <c r="EAM51" s="11"/>
      <c r="EAO51" s="11"/>
      <c r="EAQ51" s="11"/>
      <c r="EAS51" s="11"/>
      <c r="EAU51" s="11"/>
      <c r="EAW51" s="11"/>
      <c r="EAY51" s="11"/>
      <c r="EBA51" s="11"/>
      <c r="EBC51" s="11"/>
      <c r="EBE51" s="11"/>
      <c r="EBG51" s="11"/>
      <c r="EBI51" s="11"/>
      <c r="EBK51" s="11"/>
      <c r="EBM51" s="11"/>
      <c r="EBO51" s="11"/>
      <c r="EBQ51" s="11"/>
      <c r="EBS51" s="11"/>
      <c r="EBU51" s="11"/>
      <c r="EBW51" s="11"/>
      <c r="EBY51" s="11"/>
      <c r="ECA51" s="11"/>
      <c r="ECC51" s="11"/>
      <c r="ECE51" s="11"/>
      <c r="ECG51" s="11"/>
      <c r="ECI51" s="11"/>
      <c r="ECK51" s="11"/>
      <c r="ECM51" s="11"/>
      <c r="ECO51" s="11"/>
      <c r="ECQ51" s="11"/>
      <c r="ECS51" s="11"/>
      <c r="ECU51" s="11"/>
      <c r="ECW51" s="11"/>
      <c r="ECY51" s="11"/>
      <c r="EDA51" s="11"/>
      <c r="EDC51" s="11"/>
      <c r="EDE51" s="11"/>
      <c r="EDG51" s="11"/>
      <c r="EDI51" s="11"/>
      <c r="EDK51" s="11"/>
      <c r="EDM51" s="11"/>
      <c r="EDO51" s="11"/>
      <c r="EDQ51" s="11"/>
      <c r="EDS51" s="11"/>
      <c r="EDU51" s="11"/>
      <c r="EDW51" s="11"/>
      <c r="EDY51" s="11"/>
      <c r="EEA51" s="11"/>
      <c r="EEC51" s="11"/>
      <c r="EEE51" s="11"/>
      <c r="EEG51" s="11"/>
      <c r="EEI51" s="11"/>
      <c r="EEK51" s="11"/>
      <c r="EEM51" s="11"/>
      <c r="EEO51" s="11"/>
      <c r="EEQ51" s="11"/>
      <c r="EES51" s="11"/>
      <c r="EEU51" s="11"/>
      <c r="EEW51" s="11"/>
      <c r="EEY51" s="11"/>
      <c r="EFA51" s="11"/>
      <c r="EFC51" s="11"/>
      <c r="EFE51" s="11"/>
      <c r="EFG51" s="11"/>
      <c r="EFI51" s="11"/>
      <c r="EFK51" s="11"/>
      <c r="EFM51" s="11"/>
      <c r="EFO51" s="11"/>
      <c r="EFQ51" s="11"/>
      <c r="EFS51" s="11"/>
      <c r="EFU51" s="11"/>
      <c r="EFW51" s="11"/>
      <c r="EFY51" s="11"/>
      <c r="EGA51" s="11"/>
      <c r="EGC51" s="11"/>
      <c r="EGE51" s="11"/>
      <c r="EGG51" s="11"/>
      <c r="EGI51" s="11"/>
      <c r="EGK51" s="11"/>
      <c r="EGM51" s="11"/>
      <c r="EGO51" s="11"/>
      <c r="EGQ51" s="11"/>
      <c r="EGS51" s="11"/>
      <c r="EGU51" s="11"/>
      <c r="EGW51" s="11"/>
      <c r="EGY51" s="11"/>
      <c r="EHA51" s="11"/>
      <c r="EHC51" s="11"/>
      <c r="EHE51" s="11"/>
      <c r="EHG51" s="11"/>
      <c r="EHI51" s="11"/>
      <c r="EHK51" s="11"/>
      <c r="EHM51" s="11"/>
      <c r="EHO51" s="11"/>
      <c r="EHQ51" s="11"/>
      <c r="EHS51" s="11"/>
      <c r="EHU51" s="11"/>
      <c r="EHW51" s="11"/>
      <c r="EHY51" s="11"/>
      <c r="EIA51" s="11"/>
      <c r="EIC51" s="11"/>
      <c r="EIE51" s="11"/>
      <c r="EIG51" s="11"/>
      <c r="EII51" s="11"/>
      <c r="EIK51" s="11"/>
      <c r="EIM51" s="11"/>
      <c r="EIO51" s="11"/>
      <c r="EIQ51" s="11"/>
      <c r="EIS51" s="11"/>
      <c r="EIU51" s="11"/>
      <c r="EIW51" s="11"/>
      <c r="EIY51" s="11"/>
      <c r="EJA51" s="11"/>
      <c r="EJC51" s="11"/>
      <c r="EJE51" s="11"/>
      <c r="EJG51" s="11"/>
      <c r="EJI51" s="11"/>
      <c r="EJK51" s="11"/>
      <c r="EJM51" s="11"/>
      <c r="EJO51" s="11"/>
      <c r="EJQ51" s="11"/>
      <c r="EJS51" s="11"/>
      <c r="EJU51" s="11"/>
      <c r="EJW51" s="11"/>
      <c r="EJY51" s="11"/>
      <c r="EKA51" s="11"/>
      <c r="EKC51" s="11"/>
      <c r="EKE51" s="11"/>
      <c r="EKG51" s="11"/>
      <c r="EKI51" s="11"/>
      <c r="EKK51" s="11"/>
      <c r="EKM51" s="11"/>
      <c r="EKO51" s="11"/>
      <c r="EKQ51" s="11"/>
      <c r="EKS51" s="11"/>
      <c r="EKU51" s="11"/>
      <c r="EKW51" s="11"/>
      <c r="EKY51" s="11"/>
      <c r="ELA51" s="11"/>
      <c r="ELC51" s="11"/>
      <c r="ELE51" s="11"/>
      <c r="ELG51" s="11"/>
      <c r="ELI51" s="11"/>
      <c r="ELK51" s="11"/>
      <c r="ELM51" s="11"/>
      <c r="ELO51" s="11"/>
      <c r="ELQ51" s="11"/>
      <c r="ELS51" s="11"/>
      <c r="ELU51" s="11"/>
      <c r="ELW51" s="11"/>
      <c r="ELY51" s="11"/>
      <c r="EMA51" s="11"/>
      <c r="EMC51" s="11"/>
      <c r="EME51" s="11"/>
      <c r="EMG51" s="11"/>
      <c r="EMI51" s="11"/>
      <c r="EMK51" s="11"/>
      <c r="EMM51" s="11"/>
      <c r="EMO51" s="11"/>
      <c r="EMQ51" s="11"/>
      <c r="EMS51" s="11"/>
      <c r="EMU51" s="11"/>
      <c r="EMW51" s="11"/>
      <c r="EMY51" s="11"/>
      <c r="ENA51" s="11"/>
      <c r="ENC51" s="11"/>
      <c r="ENE51" s="11"/>
      <c r="ENG51" s="11"/>
      <c r="ENI51" s="11"/>
      <c r="ENK51" s="11"/>
      <c r="ENM51" s="11"/>
      <c r="ENO51" s="11"/>
      <c r="ENQ51" s="11"/>
      <c r="ENS51" s="11"/>
      <c r="ENU51" s="11"/>
      <c r="ENW51" s="11"/>
      <c r="ENY51" s="11"/>
      <c r="EOA51" s="11"/>
      <c r="EOC51" s="11"/>
      <c r="EOE51" s="11"/>
      <c r="EOG51" s="11"/>
      <c r="EOI51" s="11"/>
      <c r="EOK51" s="11"/>
      <c r="EOM51" s="11"/>
      <c r="EOO51" s="11"/>
      <c r="EOQ51" s="11"/>
      <c r="EOS51" s="11"/>
      <c r="EOU51" s="11"/>
      <c r="EOW51" s="11"/>
      <c r="EOY51" s="11"/>
      <c r="EPA51" s="11"/>
      <c r="EPC51" s="11"/>
      <c r="EPE51" s="11"/>
      <c r="EPG51" s="11"/>
      <c r="EPI51" s="11"/>
      <c r="EPK51" s="11"/>
      <c r="EPM51" s="11"/>
      <c r="EPO51" s="11"/>
      <c r="EPQ51" s="11"/>
      <c r="EPS51" s="11"/>
      <c r="EPU51" s="11"/>
      <c r="EPW51" s="11"/>
      <c r="EPY51" s="11"/>
      <c r="EQA51" s="11"/>
      <c r="EQC51" s="11"/>
      <c r="EQE51" s="11"/>
      <c r="EQG51" s="11"/>
      <c r="EQI51" s="11"/>
      <c r="EQK51" s="11"/>
      <c r="EQM51" s="11"/>
      <c r="EQO51" s="11"/>
      <c r="EQQ51" s="11"/>
      <c r="EQS51" s="11"/>
      <c r="EQU51" s="11"/>
      <c r="EQW51" s="11"/>
      <c r="EQY51" s="11"/>
      <c r="ERA51" s="11"/>
      <c r="ERC51" s="11"/>
      <c r="ERE51" s="11"/>
      <c r="ERG51" s="11"/>
      <c r="ERI51" s="11"/>
      <c r="ERK51" s="11"/>
      <c r="ERM51" s="11"/>
      <c r="ERO51" s="11"/>
      <c r="ERQ51" s="11"/>
      <c r="ERS51" s="11"/>
      <c r="ERU51" s="11"/>
      <c r="ERW51" s="11"/>
      <c r="ERY51" s="11"/>
      <c r="ESA51" s="11"/>
      <c r="ESC51" s="11"/>
      <c r="ESE51" s="11"/>
      <c r="ESG51" s="11"/>
      <c r="ESI51" s="11"/>
      <c r="ESK51" s="11"/>
      <c r="ESM51" s="11"/>
      <c r="ESO51" s="11"/>
      <c r="ESQ51" s="11"/>
      <c r="ESS51" s="11"/>
      <c r="ESU51" s="11"/>
      <c r="ESW51" s="11"/>
      <c r="ESY51" s="11"/>
      <c r="ETA51" s="11"/>
      <c r="ETC51" s="11"/>
      <c r="ETE51" s="11"/>
      <c r="ETG51" s="11"/>
      <c r="ETI51" s="11"/>
      <c r="ETK51" s="11"/>
      <c r="ETM51" s="11"/>
      <c r="ETO51" s="11"/>
      <c r="ETQ51" s="11"/>
      <c r="ETS51" s="11"/>
      <c r="ETU51" s="11"/>
      <c r="ETW51" s="11"/>
      <c r="ETY51" s="11"/>
      <c r="EUA51" s="11"/>
      <c r="EUC51" s="11"/>
      <c r="EUE51" s="11"/>
      <c r="EUG51" s="11"/>
      <c r="EUI51" s="11"/>
      <c r="EUK51" s="11"/>
      <c r="EUM51" s="11"/>
      <c r="EUO51" s="11"/>
      <c r="EUQ51" s="11"/>
      <c r="EUS51" s="11"/>
      <c r="EUU51" s="11"/>
      <c r="EUW51" s="11"/>
      <c r="EUY51" s="11"/>
      <c r="EVA51" s="11"/>
      <c r="EVC51" s="11"/>
      <c r="EVE51" s="11"/>
      <c r="EVG51" s="11"/>
      <c r="EVI51" s="11"/>
      <c r="EVK51" s="11"/>
      <c r="EVM51" s="11"/>
      <c r="EVO51" s="11"/>
      <c r="EVQ51" s="11"/>
      <c r="EVS51" s="11"/>
      <c r="EVU51" s="11"/>
      <c r="EVW51" s="11"/>
      <c r="EVY51" s="11"/>
      <c r="EWA51" s="11"/>
      <c r="EWC51" s="11"/>
      <c r="EWE51" s="11"/>
      <c r="EWG51" s="11"/>
      <c r="EWI51" s="11"/>
      <c r="EWK51" s="11"/>
      <c r="EWM51" s="11"/>
      <c r="EWO51" s="11"/>
      <c r="EWQ51" s="11"/>
      <c r="EWS51" s="11"/>
      <c r="EWU51" s="11"/>
      <c r="EWW51" s="11"/>
      <c r="EWY51" s="11"/>
      <c r="EXA51" s="11"/>
      <c r="EXC51" s="11"/>
      <c r="EXE51" s="11"/>
      <c r="EXG51" s="11"/>
      <c r="EXI51" s="11"/>
      <c r="EXK51" s="11"/>
      <c r="EXM51" s="11"/>
      <c r="EXO51" s="11"/>
      <c r="EXQ51" s="11"/>
      <c r="EXS51" s="11"/>
      <c r="EXU51" s="11"/>
      <c r="EXW51" s="11"/>
      <c r="EXY51" s="11"/>
      <c r="EYA51" s="11"/>
      <c r="EYC51" s="11"/>
      <c r="EYE51" s="11"/>
      <c r="EYG51" s="11"/>
      <c r="EYI51" s="11"/>
      <c r="EYK51" s="11"/>
      <c r="EYM51" s="11"/>
      <c r="EYO51" s="11"/>
      <c r="EYQ51" s="11"/>
      <c r="EYS51" s="11"/>
      <c r="EYU51" s="11"/>
      <c r="EYW51" s="11"/>
      <c r="EYY51" s="11"/>
      <c r="EZA51" s="11"/>
      <c r="EZC51" s="11"/>
      <c r="EZE51" s="11"/>
      <c r="EZG51" s="11"/>
      <c r="EZI51" s="11"/>
      <c r="EZK51" s="11"/>
      <c r="EZM51" s="11"/>
      <c r="EZO51" s="11"/>
      <c r="EZQ51" s="11"/>
      <c r="EZS51" s="11"/>
      <c r="EZU51" s="11"/>
      <c r="EZW51" s="11"/>
      <c r="EZY51" s="11"/>
      <c r="FAA51" s="11"/>
      <c r="FAC51" s="11"/>
      <c r="FAE51" s="11"/>
      <c r="FAG51" s="11"/>
      <c r="FAI51" s="11"/>
      <c r="FAK51" s="11"/>
      <c r="FAM51" s="11"/>
      <c r="FAO51" s="11"/>
      <c r="FAQ51" s="11"/>
      <c r="FAS51" s="11"/>
      <c r="FAU51" s="11"/>
      <c r="FAW51" s="11"/>
      <c r="FAY51" s="11"/>
      <c r="FBA51" s="11"/>
      <c r="FBC51" s="11"/>
      <c r="FBE51" s="11"/>
      <c r="FBG51" s="11"/>
      <c r="FBI51" s="11"/>
      <c r="FBK51" s="11"/>
      <c r="FBM51" s="11"/>
      <c r="FBO51" s="11"/>
      <c r="FBQ51" s="11"/>
      <c r="FBS51" s="11"/>
      <c r="FBU51" s="11"/>
      <c r="FBW51" s="11"/>
      <c r="FBY51" s="11"/>
      <c r="FCA51" s="11"/>
      <c r="FCC51" s="11"/>
      <c r="FCE51" s="11"/>
      <c r="FCG51" s="11"/>
      <c r="FCI51" s="11"/>
      <c r="FCK51" s="11"/>
      <c r="FCM51" s="11"/>
      <c r="FCO51" s="11"/>
      <c r="FCQ51" s="11"/>
      <c r="FCS51" s="11"/>
      <c r="FCU51" s="11"/>
      <c r="FCW51" s="11"/>
      <c r="FCY51" s="11"/>
      <c r="FDA51" s="11"/>
      <c r="FDC51" s="11"/>
      <c r="FDE51" s="11"/>
      <c r="FDG51" s="11"/>
      <c r="FDI51" s="11"/>
      <c r="FDK51" s="11"/>
      <c r="FDM51" s="11"/>
      <c r="FDO51" s="11"/>
      <c r="FDQ51" s="11"/>
      <c r="FDS51" s="11"/>
      <c r="FDU51" s="11"/>
      <c r="FDW51" s="11"/>
      <c r="FDY51" s="11"/>
      <c r="FEA51" s="11"/>
      <c r="FEC51" s="11"/>
      <c r="FEE51" s="11"/>
      <c r="FEG51" s="11"/>
      <c r="FEI51" s="11"/>
      <c r="FEK51" s="11"/>
      <c r="FEM51" s="11"/>
      <c r="FEO51" s="11"/>
      <c r="FEQ51" s="11"/>
      <c r="FES51" s="11"/>
      <c r="FEU51" s="11"/>
      <c r="FEW51" s="11"/>
      <c r="FEY51" s="11"/>
      <c r="FFA51" s="11"/>
      <c r="FFC51" s="11"/>
      <c r="FFE51" s="11"/>
      <c r="FFG51" s="11"/>
      <c r="FFI51" s="11"/>
      <c r="FFK51" s="11"/>
      <c r="FFM51" s="11"/>
      <c r="FFO51" s="11"/>
      <c r="FFQ51" s="11"/>
      <c r="FFS51" s="11"/>
      <c r="FFU51" s="11"/>
      <c r="FFW51" s="11"/>
      <c r="FFY51" s="11"/>
      <c r="FGA51" s="11"/>
      <c r="FGC51" s="11"/>
      <c r="FGE51" s="11"/>
      <c r="FGG51" s="11"/>
      <c r="FGI51" s="11"/>
      <c r="FGK51" s="11"/>
      <c r="FGM51" s="11"/>
      <c r="FGO51" s="11"/>
      <c r="FGQ51" s="11"/>
      <c r="FGS51" s="11"/>
      <c r="FGU51" s="11"/>
      <c r="FGW51" s="11"/>
      <c r="FGY51" s="11"/>
      <c r="FHA51" s="11"/>
      <c r="FHC51" s="11"/>
      <c r="FHE51" s="11"/>
      <c r="FHG51" s="11"/>
      <c r="FHI51" s="11"/>
      <c r="FHK51" s="11"/>
      <c r="FHM51" s="11"/>
      <c r="FHO51" s="11"/>
      <c r="FHQ51" s="11"/>
      <c r="FHS51" s="11"/>
      <c r="FHU51" s="11"/>
      <c r="FHW51" s="11"/>
      <c r="FHY51" s="11"/>
      <c r="FIA51" s="11"/>
      <c r="FIC51" s="11"/>
      <c r="FIE51" s="11"/>
      <c r="FIG51" s="11"/>
      <c r="FII51" s="11"/>
      <c r="FIK51" s="11"/>
      <c r="FIM51" s="11"/>
      <c r="FIO51" s="11"/>
      <c r="FIQ51" s="11"/>
      <c r="FIS51" s="11"/>
      <c r="FIU51" s="11"/>
      <c r="FIW51" s="11"/>
      <c r="FIY51" s="11"/>
      <c r="FJA51" s="11"/>
      <c r="FJC51" s="11"/>
      <c r="FJE51" s="11"/>
      <c r="FJG51" s="11"/>
      <c r="FJI51" s="11"/>
      <c r="FJK51" s="11"/>
      <c r="FJM51" s="11"/>
      <c r="FJO51" s="11"/>
      <c r="FJQ51" s="11"/>
      <c r="FJS51" s="11"/>
      <c r="FJU51" s="11"/>
      <c r="FJW51" s="11"/>
      <c r="FJY51" s="11"/>
      <c r="FKA51" s="11"/>
      <c r="FKC51" s="11"/>
      <c r="FKE51" s="11"/>
      <c r="FKG51" s="11"/>
      <c r="FKI51" s="11"/>
      <c r="FKK51" s="11"/>
      <c r="FKM51" s="11"/>
      <c r="FKO51" s="11"/>
      <c r="FKQ51" s="11"/>
      <c r="FKS51" s="11"/>
      <c r="FKU51" s="11"/>
      <c r="FKW51" s="11"/>
      <c r="FKY51" s="11"/>
      <c r="FLA51" s="11"/>
      <c r="FLC51" s="11"/>
      <c r="FLE51" s="11"/>
      <c r="FLG51" s="11"/>
      <c r="FLI51" s="11"/>
      <c r="FLK51" s="11"/>
      <c r="FLM51" s="11"/>
      <c r="FLO51" s="11"/>
      <c r="FLQ51" s="11"/>
      <c r="FLS51" s="11"/>
      <c r="FLU51" s="11"/>
      <c r="FLW51" s="11"/>
      <c r="FLY51" s="11"/>
      <c r="FMA51" s="11"/>
      <c r="FMC51" s="11"/>
      <c r="FME51" s="11"/>
      <c r="FMG51" s="11"/>
      <c r="FMI51" s="11"/>
      <c r="FMK51" s="11"/>
      <c r="FMM51" s="11"/>
      <c r="FMO51" s="11"/>
      <c r="FMQ51" s="11"/>
      <c r="FMS51" s="11"/>
      <c r="FMU51" s="11"/>
      <c r="FMW51" s="11"/>
      <c r="FMY51" s="11"/>
      <c r="FNA51" s="11"/>
      <c r="FNC51" s="11"/>
      <c r="FNE51" s="11"/>
      <c r="FNG51" s="11"/>
      <c r="FNI51" s="11"/>
      <c r="FNK51" s="11"/>
      <c r="FNM51" s="11"/>
      <c r="FNO51" s="11"/>
      <c r="FNQ51" s="11"/>
      <c r="FNS51" s="11"/>
      <c r="FNU51" s="11"/>
      <c r="FNW51" s="11"/>
      <c r="FNY51" s="11"/>
      <c r="FOA51" s="11"/>
      <c r="FOC51" s="11"/>
      <c r="FOE51" s="11"/>
      <c r="FOG51" s="11"/>
      <c r="FOI51" s="11"/>
      <c r="FOK51" s="11"/>
      <c r="FOM51" s="11"/>
      <c r="FOO51" s="11"/>
      <c r="FOQ51" s="11"/>
      <c r="FOS51" s="11"/>
      <c r="FOU51" s="11"/>
      <c r="FOW51" s="11"/>
      <c r="FOY51" s="11"/>
      <c r="FPA51" s="11"/>
      <c r="FPC51" s="11"/>
      <c r="FPE51" s="11"/>
      <c r="FPG51" s="11"/>
      <c r="FPI51" s="11"/>
      <c r="FPK51" s="11"/>
      <c r="FPM51" s="11"/>
      <c r="FPO51" s="11"/>
      <c r="FPQ51" s="11"/>
      <c r="FPS51" s="11"/>
      <c r="FPU51" s="11"/>
      <c r="FPW51" s="11"/>
      <c r="FPY51" s="11"/>
      <c r="FQA51" s="11"/>
      <c r="FQC51" s="11"/>
      <c r="FQE51" s="11"/>
      <c r="FQG51" s="11"/>
      <c r="FQI51" s="11"/>
      <c r="FQK51" s="11"/>
      <c r="FQM51" s="11"/>
      <c r="FQO51" s="11"/>
      <c r="FQQ51" s="11"/>
      <c r="FQS51" s="11"/>
      <c r="FQU51" s="11"/>
      <c r="FQW51" s="11"/>
      <c r="FQY51" s="11"/>
      <c r="FRA51" s="11"/>
      <c r="FRC51" s="11"/>
      <c r="FRE51" s="11"/>
      <c r="FRG51" s="11"/>
      <c r="FRI51" s="11"/>
      <c r="FRK51" s="11"/>
      <c r="FRM51" s="11"/>
      <c r="FRO51" s="11"/>
      <c r="FRQ51" s="11"/>
      <c r="FRS51" s="11"/>
      <c r="FRU51" s="11"/>
      <c r="FRW51" s="11"/>
      <c r="FRY51" s="11"/>
      <c r="FSA51" s="11"/>
      <c r="FSC51" s="11"/>
      <c r="FSE51" s="11"/>
      <c r="FSG51" s="11"/>
      <c r="FSI51" s="11"/>
      <c r="FSK51" s="11"/>
      <c r="FSM51" s="11"/>
      <c r="FSO51" s="11"/>
      <c r="FSQ51" s="11"/>
      <c r="FSS51" s="11"/>
      <c r="FSU51" s="11"/>
      <c r="FSW51" s="11"/>
      <c r="FSY51" s="11"/>
      <c r="FTA51" s="11"/>
      <c r="FTC51" s="11"/>
      <c r="FTE51" s="11"/>
      <c r="FTG51" s="11"/>
      <c r="FTI51" s="11"/>
      <c r="FTK51" s="11"/>
      <c r="FTM51" s="11"/>
      <c r="FTO51" s="11"/>
      <c r="FTQ51" s="11"/>
      <c r="FTS51" s="11"/>
      <c r="FTU51" s="11"/>
      <c r="FTW51" s="11"/>
      <c r="FTY51" s="11"/>
      <c r="FUA51" s="11"/>
      <c r="FUC51" s="11"/>
      <c r="FUE51" s="11"/>
      <c r="FUG51" s="11"/>
      <c r="FUI51" s="11"/>
      <c r="FUK51" s="11"/>
      <c r="FUM51" s="11"/>
      <c r="FUO51" s="11"/>
      <c r="FUQ51" s="11"/>
      <c r="FUS51" s="11"/>
      <c r="FUU51" s="11"/>
      <c r="FUW51" s="11"/>
      <c r="FUY51" s="11"/>
      <c r="FVA51" s="11"/>
      <c r="FVC51" s="11"/>
      <c r="FVE51" s="11"/>
      <c r="FVG51" s="11"/>
      <c r="FVI51" s="11"/>
      <c r="FVK51" s="11"/>
      <c r="FVM51" s="11"/>
      <c r="FVO51" s="11"/>
      <c r="FVQ51" s="11"/>
      <c r="FVS51" s="11"/>
      <c r="FVU51" s="11"/>
      <c r="FVW51" s="11"/>
      <c r="FVY51" s="11"/>
      <c r="FWA51" s="11"/>
      <c r="FWC51" s="11"/>
      <c r="FWE51" s="11"/>
      <c r="FWG51" s="11"/>
      <c r="FWI51" s="11"/>
      <c r="FWK51" s="11"/>
      <c r="FWM51" s="11"/>
      <c r="FWO51" s="11"/>
      <c r="FWQ51" s="11"/>
      <c r="FWS51" s="11"/>
      <c r="FWU51" s="11"/>
      <c r="FWW51" s="11"/>
      <c r="FWY51" s="11"/>
      <c r="FXA51" s="11"/>
      <c r="FXC51" s="11"/>
      <c r="FXE51" s="11"/>
      <c r="FXG51" s="11"/>
      <c r="FXI51" s="11"/>
      <c r="FXK51" s="11"/>
      <c r="FXM51" s="11"/>
      <c r="FXO51" s="11"/>
      <c r="FXQ51" s="11"/>
      <c r="FXS51" s="11"/>
      <c r="FXU51" s="11"/>
      <c r="FXW51" s="11"/>
      <c r="FXY51" s="11"/>
      <c r="FYA51" s="11"/>
      <c r="FYC51" s="11"/>
      <c r="FYE51" s="11"/>
      <c r="FYG51" s="11"/>
      <c r="FYI51" s="11"/>
      <c r="FYK51" s="11"/>
      <c r="FYM51" s="11"/>
      <c r="FYO51" s="11"/>
      <c r="FYQ51" s="11"/>
      <c r="FYS51" s="11"/>
      <c r="FYU51" s="11"/>
      <c r="FYW51" s="11"/>
      <c r="FYY51" s="11"/>
      <c r="FZA51" s="11"/>
      <c r="FZC51" s="11"/>
      <c r="FZE51" s="11"/>
      <c r="FZG51" s="11"/>
      <c r="FZI51" s="11"/>
      <c r="FZK51" s="11"/>
      <c r="FZM51" s="11"/>
      <c r="FZO51" s="11"/>
      <c r="FZQ51" s="11"/>
      <c r="FZS51" s="11"/>
      <c r="FZU51" s="11"/>
      <c r="FZW51" s="11"/>
      <c r="FZY51" s="11"/>
      <c r="GAA51" s="11"/>
      <c r="GAC51" s="11"/>
      <c r="GAE51" s="11"/>
      <c r="GAG51" s="11"/>
      <c r="GAI51" s="11"/>
      <c r="GAK51" s="11"/>
      <c r="GAM51" s="11"/>
      <c r="GAO51" s="11"/>
      <c r="GAQ51" s="11"/>
      <c r="GAS51" s="11"/>
      <c r="GAU51" s="11"/>
      <c r="GAW51" s="11"/>
      <c r="GAY51" s="11"/>
      <c r="GBA51" s="11"/>
      <c r="GBC51" s="11"/>
      <c r="GBE51" s="11"/>
      <c r="GBG51" s="11"/>
      <c r="GBI51" s="11"/>
      <c r="GBK51" s="11"/>
      <c r="GBM51" s="11"/>
      <c r="GBO51" s="11"/>
      <c r="GBQ51" s="11"/>
      <c r="GBS51" s="11"/>
      <c r="GBU51" s="11"/>
      <c r="GBW51" s="11"/>
      <c r="GBY51" s="11"/>
      <c r="GCA51" s="11"/>
      <c r="GCC51" s="11"/>
      <c r="GCE51" s="11"/>
      <c r="GCG51" s="11"/>
      <c r="GCI51" s="11"/>
      <c r="GCK51" s="11"/>
      <c r="GCM51" s="11"/>
      <c r="GCO51" s="11"/>
      <c r="GCQ51" s="11"/>
      <c r="GCS51" s="11"/>
      <c r="GCU51" s="11"/>
      <c r="GCW51" s="11"/>
      <c r="GCY51" s="11"/>
      <c r="GDA51" s="11"/>
      <c r="GDC51" s="11"/>
      <c r="GDE51" s="11"/>
      <c r="GDG51" s="11"/>
      <c r="GDI51" s="11"/>
      <c r="GDK51" s="11"/>
      <c r="GDM51" s="11"/>
      <c r="GDO51" s="11"/>
      <c r="GDQ51" s="11"/>
      <c r="GDS51" s="11"/>
      <c r="GDU51" s="11"/>
      <c r="GDW51" s="11"/>
      <c r="GDY51" s="11"/>
      <c r="GEA51" s="11"/>
      <c r="GEC51" s="11"/>
      <c r="GEE51" s="11"/>
      <c r="GEG51" s="11"/>
      <c r="GEI51" s="11"/>
      <c r="GEK51" s="11"/>
      <c r="GEM51" s="11"/>
      <c r="GEO51" s="11"/>
      <c r="GEQ51" s="11"/>
      <c r="GES51" s="11"/>
      <c r="GEU51" s="11"/>
      <c r="GEW51" s="11"/>
      <c r="GEY51" s="11"/>
      <c r="GFA51" s="11"/>
      <c r="GFC51" s="11"/>
      <c r="GFE51" s="11"/>
      <c r="GFG51" s="11"/>
      <c r="GFI51" s="11"/>
      <c r="GFK51" s="11"/>
      <c r="GFM51" s="11"/>
      <c r="GFO51" s="11"/>
      <c r="GFQ51" s="11"/>
      <c r="GFS51" s="11"/>
      <c r="GFU51" s="11"/>
      <c r="GFW51" s="11"/>
      <c r="GFY51" s="11"/>
      <c r="GGA51" s="11"/>
      <c r="GGC51" s="11"/>
      <c r="GGE51" s="11"/>
      <c r="GGG51" s="11"/>
      <c r="GGI51" s="11"/>
      <c r="GGK51" s="11"/>
      <c r="GGM51" s="11"/>
      <c r="GGO51" s="11"/>
      <c r="GGQ51" s="11"/>
      <c r="GGS51" s="11"/>
      <c r="GGU51" s="11"/>
      <c r="GGW51" s="11"/>
      <c r="GGY51" s="11"/>
      <c r="GHA51" s="11"/>
      <c r="GHC51" s="11"/>
      <c r="GHE51" s="11"/>
      <c r="GHG51" s="11"/>
      <c r="GHI51" s="11"/>
      <c r="GHK51" s="11"/>
      <c r="GHM51" s="11"/>
      <c r="GHO51" s="11"/>
      <c r="GHQ51" s="11"/>
      <c r="GHS51" s="11"/>
      <c r="GHU51" s="11"/>
      <c r="GHW51" s="11"/>
      <c r="GHY51" s="11"/>
      <c r="GIA51" s="11"/>
      <c r="GIC51" s="11"/>
      <c r="GIE51" s="11"/>
      <c r="GIG51" s="11"/>
      <c r="GII51" s="11"/>
      <c r="GIK51" s="11"/>
      <c r="GIM51" s="11"/>
      <c r="GIO51" s="11"/>
      <c r="GIQ51" s="11"/>
      <c r="GIS51" s="11"/>
      <c r="GIU51" s="11"/>
      <c r="GIW51" s="11"/>
      <c r="GIY51" s="11"/>
      <c r="GJA51" s="11"/>
      <c r="GJC51" s="11"/>
      <c r="GJE51" s="11"/>
      <c r="GJG51" s="11"/>
      <c r="GJI51" s="11"/>
      <c r="GJK51" s="11"/>
      <c r="GJM51" s="11"/>
      <c r="GJO51" s="11"/>
      <c r="GJQ51" s="11"/>
      <c r="GJS51" s="11"/>
      <c r="GJU51" s="11"/>
      <c r="GJW51" s="11"/>
      <c r="GJY51" s="11"/>
      <c r="GKA51" s="11"/>
      <c r="GKC51" s="11"/>
      <c r="GKE51" s="11"/>
      <c r="GKG51" s="11"/>
      <c r="GKI51" s="11"/>
      <c r="GKK51" s="11"/>
      <c r="GKM51" s="11"/>
      <c r="GKO51" s="11"/>
      <c r="GKQ51" s="11"/>
      <c r="GKS51" s="11"/>
      <c r="GKU51" s="11"/>
      <c r="GKW51" s="11"/>
      <c r="GKY51" s="11"/>
      <c r="GLA51" s="11"/>
      <c r="GLC51" s="11"/>
      <c r="GLE51" s="11"/>
      <c r="GLG51" s="11"/>
      <c r="GLI51" s="11"/>
      <c r="GLK51" s="11"/>
      <c r="GLM51" s="11"/>
      <c r="GLO51" s="11"/>
      <c r="GLQ51" s="11"/>
      <c r="GLS51" s="11"/>
      <c r="GLU51" s="11"/>
      <c r="GLW51" s="11"/>
      <c r="GLY51" s="11"/>
      <c r="GMA51" s="11"/>
      <c r="GMC51" s="11"/>
      <c r="GME51" s="11"/>
      <c r="GMG51" s="11"/>
      <c r="GMI51" s="11"/>
      <c r="GMK51" s="11"/>
      <c r="GMM51" s="11"/>
      <c r="GMO51" s="11"/>
      <c r="GMQ51" s="11"/>
      <c r="GMS51" s="11"/>
      <c r="GMU51" s="11"/>
      <c r="GMW51" s="11"/>
      <c r="GMY51" s="11"/>
      <c r="GNA51" s="11"/>
      <c r="GNC51" s="11"/>
      <c r="GNE51" s="11"/>
      <c r="GNG51" s="11"/>
      <c r="GNI51" s="11"/>
      <c r="GNK51" s="11"/>
      <c r="GNM51" s="11"/>
      <c r="GNO51" s="11"/>
      <c r="GNQ51" s="11"/>
      <c r="GNS51" s="11"/>
      <c r="GNU51" s="11"/>
      <c r="GNW51" s="11"/>
      <c r="GNY51" s="11"/>
      <c r="GOA51" s="11"/>
      <c r="GOC51" s="11"/>
      <c r="GOE51" s="11"/>
      <c r="GOG51" s="11"/>
      <c r="GOI51" s="11"/>
      <c r="GOK51" s="11"/>
      <c r="GOM51" s="11"/>
      <c r="GOO51" s="11"/>
      <c r="GOQ51" s="11"/>
      <c r="GOS51" s="11"/>
      <c r="GOU51" s="11"/>
      <c r="GOW51" s="11"/>
      <c r="GOY51" s="11"/>
      <c r="GPA51" s="11"/>
      <c r="GPC51" s="11"/>
      <c r="GPE51" s="11"/>
      <c r="GPG51" s="11"/>
      <c r="GPI51" s="11"/>
      <c r="GPK51" s="11"/>
      <c r="GPM51" s="11"/>
      <c r="GPO51" s="11"/>
      <c r="GPQ51" s="11"/>
      <c r="GPS51" s="11"/>
      <c r="GPU51" s="11"/>
      <c r="GPW51" s="11"/>
      <c r="GPY51" s="11"/>
      <c r="GQA51" s="11"/>
      <c r="GQC51" s="11"/>
      <c r="GQE51" s="11"/>
      <c r="GQG51" s="11"/>
      <c r="GQI51" s="11"/>
      <c r="GQK51" s="11"/>
      <c r="GQM51" s="11"/>
      <c r="GQO51" s="11"/>
      <c r="GQQ51" s="11"/>
      <c r="GQS51" s="11"/>
      <c r="GQU51" s="11"/>
      <c r="GQW51" s="11"/>
      <c r="GQY51" s="11"/>
      <c r="GRA51" s="11"/>
      <c r="GRC51" s="11"/>
      <c r="GRE51" s="11"/>
      <c r="GRG51" s="11"/>
      <c r="GRI51" s="11"/>
      <c r="GRK51" s="11"/>
      <c r="GRM51" s="11"/>
      <c r="GRO51" s="11"/>
      <c r="GRQ51" s="11"/>
      <c r="GRS51" s="11"/>
      <c r="GRU51" s="11"/>
      <c r="GRW51" s="11"/>
      <c r="GRY51" s="11"/>
      <c r="GSA51" s="11"/>
      <c r="GSC51" s="11"/>
      <c r="GSE51" s="11"/>
      <c r="GSG51" s="11"/>
      <c r="GSI51" s="11"/>
      <c r="GSK51" s="11"/>
      <c r="GSM51" s="11"/>
      <c r="GSO51" s="11"/>
      <c r="GSQ51" s="11"/>
      <c r="GSS51" s="11"/>
      <c r="GSU51" s="11"/>
      <c r="GSW51" s="11"/>
      <c r="GSY51" s="11"/>
      <c r="GTA51" s="11"/>
      <c r="GTC51" s="11"/>
      <c r="GTE51" s="11"/>
      <c r="GTG51" s="11"/>
      <c r="GTI51" s="11"/>
      <c r="GTK51" s="11"/>
      <c r="GTM51" s="11"/>
      <c r="GTO51" s="11"/>
      <c r="GTQ51" s="11"/>
      <c r="GTS51" s="11"/>
      <c r="GTU51" s="11"/>
      <c r="GTW51" s="11"/>
      <c r="GTY51" s="11"/>
      <c r="GUA51" s="11"/>
      <c r="GUC51" s="11"/>
      <c r="GUE51" s="11"/>
      <c r="GUG51" s="11"/>
      <c r="GUI51" s="11"/>
      <c r="GUK51" s="11"/>
      <c r="GUM51" s="11"/>
      <c r="GUO51" s="11"/>
      <c r="GUQ51" s="11"/>
      <c r="GUS51" s="11"/>
      <c r="GUU51" s="11"/>
      <c r="GUW51" s="11"/>
      <c r="GUY51" s="11"/>
      <c r="GVA51" s="11"/>
      <c r="GVC51" s="11"/>
      <c r="GVE51" s="11"/>
      <c r="GVG51" s="11"/>
      <c r="GVI51" s="11"/>
      <c r="GVK51" s="11"/>
      <c r="GVM51" s="11"/>
      <c r="GVO51" s="11"/>
      <c r="GVQ51" s="11"/>
      <c r="GVS51" s="11"/>
      <c r="GVU51" s="11"/>
      <c r="GVW51" s="11"/>
      <c r="GVY51" s="11"/>
      <c r="GWA51" s="11"/>
      <c r="GWC51" s="11"/>
      <c r="GWE51" s="11"/>
      <c r="GWG51" s="11"/>
      <c r="GWI51" s="11"/>
      <c r="GWK51" s="11"/>
      <c r="GWM51" s="11"/>
      <c r="GWO51" s="11"/>
      <c r="GWQ51" s="11"/>
      <c r="GWS51" s="11"/>
      <c r="GWU51" s="11"/>
      <c r="GWW51" s="11"/>
      <c r="GWY51" s="11"/>
      <c r="GXA51" s="11"/>
      <c r="GXC51" s="11"/>
      <c r="GXE51" s="11"/>
      <c r="GXG51" s="11"/>
      <c r="GXI51" s="11"/>
      <c r="GXK51" s="11"/>
      <c r="GXM51" s="11"/>
      <c r="GXO51" s="11"/>
      <c r="GXQ51" s="11"/>
      <c r="GXS51" s="11"/>
      <c r="GXU51" s="11"/>
      <c r="GXW51" s="11"/>
      <c r="GXY51" s="11"/>
      <c r="GYA51" s="11"/>
      <c r="GYC51" s="11"/>
      <c r="GYE51" s="11"/>
      <c r="GYG51" s="11"/>
      <c r="GYI51" s="11"/>
      <c r="GYK51" s="11"/>
      <c r="GYM51" s="11"/>
      <c r="GYO51" s="11"/>
      <c r="GYQ51" s="11"/>
      <c r="GYS51" s="11"/>
      <c r="GYU51" s="11"/>
      <c r="GYW51" s="11"/>
      <c r="GYY51" s="11"/>
      <c r="GZA51" s="11"/>
      <c r="GZC51" s="11"/>
      <c r="GZE51" s="11"/>
      <c r="GZG51" s="11"/>
      <c r="GZI51" s="11"/>
      <c r="GZK51" s="11"/>
      <c r="GZM51" s="11"/>
      <c r="GZO51" s="11"/>
      <c r="GZQ51" s="11"/>
      <c r="GZS51" s="11"/>
      <c r="GZU51" s="11"/>
      <c r="GZW51" s="11"/>
      <c r="GZY51" s="11"/>
      <c r="HAA51" s="11"/>
      <c r="HAC51" s="11"/>
      <c r="HAE51" s="11"/>
      <c r="HAG51" s="11"/>
      <c r="HAI51" s="11"/>
      <c r="HAK51" s="11"/>
      <c r="HAM51" s="11"/>
      <c r="HAO51" s="11"/>
      <c r="HAQ51" s="11"/>
      <c r="HAS51" s="11"/>
      <c r="HAU51" s="11"/>
      <c r="HAW51" s="11"/>
      <c r="HAY51" s="11"/>
      <c r="HBA51" s="11"/>
      <c r="HBC51" s="11"/>
      <c r="HBE51" s="11"/>
      <c r="HBG51" s="11"/>
      <c r="HBI51" s="11"/>
      <c r="HBK51" s="11"/>
      <c r="HBM51" s="11"/>
      <c r="HBO51" s="11"/>
      <c r="HBQ51" s="11"/>
      <c r="HBS51" s="11"/>
      <c r="HBU51" s="11"/>
      <c r="HBW51" s="11"/>
      <c r="HBY51" s="11"/>
      <c r="HCA51" s="11"/>
      <c r="HCC51" s="11"/>
      <c r="HCE51" s="11"/>
      <c r="HCG51" s="11"/>
      <c r="HCI51" s="11"/>
      <c r="HCK51" s="11"/>
      <c r="HCM51" s="11"/>
      <c r="HCO51" s="11"/>
      <c r="HCQ51" s="11"/>
      <c r="HCS51" s="11"/>
      <c r="HCU51" s="11"/>
      <c r="HCW51" s="11"/>
      <c r="HCY51" s="11"/>
      <c r="HDA51" s="11"/>
      <c r="HDC51" s="11"/>
      <c r="HDE51" s="11"/>
      <c r="HDG51" s="11"/>
      <c r="HDI51" s="11"/>
      <c r="HDK51" s="11"/>
      <c r="HDM51" s="11"/>
      <c r="HDO51" s="11"/>
      <c r="HDQ51" s="11"/>
      <c r="HDS51" s="11"/>
      <c r="HDU51" s="11"/>
      <c r="HDW51" s="11"/>
      <c r="HDY51" s="11"/>
      <c r="HEA51" s="11"/>
      <c r="HEC51" s="11"/>
      <c r="HEE51" s="11"/>
      <c r="HEG51" s="11"/>
      <c r="HEI51" s="11"/>
      <c r="HEK51" s="11"/>
      <c r="HEM51" s="11"/>
      <c r="HEO51" s="11"/>
      <c r="HEQ51" s="11"/>
      <c r="HES51" s="11"/>
      <c r="HEU51" s="11"/>
      <c r="HEW51" s="11"/>
      <c r="HEY51" s="11"/>
      <c r="HFA51" s="11"/>
      <c r="HFC51" s="11"/>
      <c r="HFE51" s="11"/>
      <c r="HFG51" s="11"/>
      <c r="HFI51" s="11"/>
      <c r="HFK51" s="11"/>
      <c r="HFM51" s="11"/>
      <c r="HFO51" s="11"/>
      <c r="HFQ51" s="11"/>
      <c r="HFS51" s="11"/>
      <c r="HFU51" s="11"/>
      <c r="HFW51" s="11"/>
      <c r="HFY51" s="11"/>
      <c r="HGA51" s="11"/>
      <c r="HGC51" s="11"/>
      <c r="HGE51" s="11"/>
      <c r="HGG51" s="11"/>
      <c r="HGI51" s="11"/>
      <c r="HGK51" s="11"/>
      <c r="HGM51" s="11"/>
      <c r="HGO51" s="11"/>
      <c r="HGQ51" s="11"/>
      <c r="HGS51" s="11"/>
      <c r="HGU51" s="11"/>
      <c r="HGW51" s="11"/>
      <c r="HGY51" s="11"/>
      <c r="HHA51" s="11"/>
      <c r="HHC51" s="11"/>
      <c r="HHE51" s="11"/>
      <c r="HHG51" s="11"/>
      <c r="HHI51" s="11"/>
      <c r="HHK51" s="11"/>
      <c r="HHM51" s="11"/>
      <c r="HHO51" s="11"/>
      <c r="HHQ51" s="11"/>
      <c r="HHS51" s="11"/>
      <c r="HHU51" s="11"/>
      <c r="HHW51" s="11"/>
      <c r="HHY51" s="11"/>
      <c r="HIA51" s="11"/>
      <c r="HIC51" s="11"/>
      <c r="HIE51" s="11"/>
      <c r="HIG51" s="11"/>
      <c r="HII51" s="11"/>
      <c r="HIK51" s="11"/>
      <c r="HIM51" s="11"/>
      <c r="HIO51" s="11"/>
      <c r="HIQ51" s="11"/>
      <c r="HIS51" s="11"/>
      <c r="HIU51" s="11"/>
      <c r="HIW51" s="11"/>
      <c r="HIY51" s="11"/>
      <c r="HJA51" s="11"/>
      <c r="HJC51" s="11"/>
      <c r="HJE51" s="11"/>
      <c r="HJG51" s="11"/>
      <c r="HJI51" s="11"/>
      <c r="HJK51" s="11"/>
      <c r="HJM51" s="11"/>
      <c r="HJO51" s="11"/>
      <c r="HJQ51" s="11"/>
      <c r="HJS51" s="11"/>
      <c r="HJU51" s="11"/>
      <c r="HJW51" s="11"/>
      <c r="HJY51" s="11"/>
      <c r="HKA51" s="11"/>
      <c r="HKC51" s="11"/>
      <c r="HKE51" s="11"/>
      <c r="HKG51" s="11"/>
      <c r="HKI51" s="11"/>
      <c r="HKK51" s="11"/>
      <c r="HKM51" s="11"/>
      <c r="HKO51" s="11"/>
      <c r="HKQ51" s="11"/>
      <c r="HKS51" s="11"/>
      <c r="HKU51" s="11"/>
      <c r="HKW51" s="11"/>
      <c r="HKY51" s="11"/>
      <c r="HLA51" s="11"/>
      <c r="HLC51" s="11"/>
      <c r="HLE51" s="11"/>
      <c r="HLG51" s="11"/>
      <c r="HLI51" s="11"/>
      <c r="HLK51" s="11"/>
      <c r="HLM51" s="11"/>
      <c r="HLO51" s="11"/>
      <c r="HLQ51" s="11"/>
      <c r="HLS51" s="11"/>
      <c r="HLU51" s="11"/>
      <c r="HLW51" s="11"/>
      <c r="HLY51" s="11"/>
      <c r="HMA51" s="11"/>
      <c r="HMC51" s="11"/>
      <c r="HME51" s="11"/>
      <c r="HMG51" s="11"/>
      <c r="HMI51" s="11"/>
      <c r="HMK51" s="11"/>
      <c r="HMM51" s="11"/>
      <c r="HMO51" s="11"/>
      <c r="HMQ51" s="11"/>
      <c r="HMS51" s="11"/>
      <c r="HMU51" s="11"/>
      <c r="HMW51" s="11"/>
      <c r="HMY51" s="11"/>
      <c r="HNA51" s="11"/>
      <c r="HNC51" s="11"/>
      <c r="HNE51" s="11"/>
      <c r="HNG51" s="11"/>
      <c r="HNI51" s="11"/>
      <c r="HNK51" s="11"/>
      <c r="HNM51" s="11"/>
      <c r="HNO51" s="11"/>
      <c r="HNQ51" s="11"/>
      <c r="HNS51" s="11"/>
      <c r="HNU51" s="11"/>
      <c r="HNW51" s="11"/>
      <c r="HNY51" s="11"/>
      <c r="HOA51" s="11"/>
      <c r="HOC51" s="11"/>
      <c r="HOE51" s="11"/>
      <c r="HOG51" s="11"/>
      <c r="HOI51" s="11"/>
      <c r="HOK51" s="11"/>
      <c r="HOM51" s="11"/>
      <c r="HOO51" s="11"/>
      <c r="HOQ51" s="11"/>
      <c r="HOS51" s="11"/>
      <c r="HOU51" s="11"/>
      <c r="HOW51" s="11"/>
      <c r="HOY51" s="11"/>
      <c r="HPA51" s="11"/>
      <c r="HPC51" s="11"/>
      <c r="HPE51" s="11"/>
      <c r="HPG51" s="11"/>
      <c r="HPI51" s="11"/>
      <c r="HPK51" s="11"/>
      <c r="HPM51" s="11"/>
      <c r="HPO51" s="11"/>
      <c r="HPQ51" s="11"/>
      <c r="HPS51" s="11"/>
      <c r="HPU51" s="11"/>
      <c r="HPW51" s="11"/>
      <c r="HPY51" s="11"/>
      <c r="HQA51" s="11"/>
      <c r="HQC51" s="11"/>
      <c r="HQE51" s="11"/>
      <c r="HQG51" s="11"/>
      <c r="HQI51" s="11"/>
      <c r="HQK51" s="11"/>
      <c r="HQM51" s="11"/>
      <c r="HQO51" s="11"/>
      <c r="HQQ51" s="11"/>
      <c r="HQS51" s="11"/>
      <c r="HQU51" s="11"/>
      <c r="HQW51" s="11"/>
      <c r="HQY51" s="11"/>
      <c r="HRA51" s="11"/>
      <c r="HRC51" s="11"/>
      <c r="HRE51" s="11"/>
      <c r="HRG51" s="11"/>
      <c r="HRI51" s="11"/>
      <c r="HRK51" s="11"/>
      <c r="HRM51" s="11"/>
      <c r="HRO51" s="11"/>
      <c r="HRQ51" s="11"/>
      <c r="HRS51" s="11"/>
      <c r="HRU51" s="11"/>
      <c r="HRW51" s="11"/>
      <c r="HRY51" s="11"/>
      <c r="HSA51" s="11"/>
      <c r="HSC51" s="11"/>
      <c r="HSE51" s="11"/>
      <c r="HSG51" s="11"/>
      <c r="HSI51" s="11"/>
      <c r="HSK51" s="11"/>
      <c r="HSM51" s="11"/>
      <c r="HSO51" s="11"/>
      <c r="HSQ51" s="11"/>
      <c r="HSS51" s="11"/>
      <c r="HSU51" s="11"/>
      <c r="HSW51" s="11"/>
      <c r="HSY51" s="11"/>
      <c r="HTA51" s="11"/>
      <c r="HTC51" s="11"/>
      <c r="HTE51" s="11"/>
      <c r="HTG51" s="11"/>
      <c r="HTI51" s="11"/>
      <c r="HTK51" s="11"/>
      <c r="HTM51" s="11"/>
      <c r="HTO51" s="11"/>
      <c r="HTQ51" s="11"/>
      <c r="HTS51" s="11"/>
      <c r="HTU51" s="11"/>
      <c r="HTW51" s="11"/>
      <c r="HTY51" s="11"/>
      <c r="HUA51" s="11"/>
      <c r="HUC51" s="11"/>
      <c r="HUE51" s="11"/>
      <c r="HUG51" s="11"/>
      <c r="HUI51" s="11"/>
      <c r="HUK51" s="11"/>
      <c r="HUM51" s="11"/>
      <c r="HUO51" s="11"/>
      <c r="HUQ51" s="11"/>
      <c r="HUS51" s="11"/>
      <c r="HUU51" s="11"/>
      <c r="HUW51" s="11"/>
      <c r="HUY51" s="11"/>
      <c r="HVA51" s="11"/>
      <c r="HVC51" s="11"/>
      <c r="HVE51" s="11"/>
      <c r="HVG51" s="11"/>
      <c r="HVI51" s="11"/>
      <c r="HVK51" s="11"/>
      <c r="HVM51" s="11"/>
      <c r="HVO51" s="11"/>
      <c r="HVQ51" s="11"/>
      <c r="HVS51" s="11"/>
      <c r="HVU51" s="11"/>
      <c r="HVW51" s="11"/>
      <c r="HVY51" s="11"/>
      <c r="HWA51" s="11"/>
      <c r="HWC51" s="11"/>
      <c r="HWE51" s="11"/>
      <c r="HWG51" s="11"/>
      <c r="HWI51" s="11"/>
      <c r="HWK51" s="11"/>
      <c r="HWM51" s="11"/>
      <c r="HWO51" s="11"/>
      <c r="HWQ51" s="11"/>
      <c r="HWS51" s="11"/>
      <c r="HWU51" s="11"/>
      <c r="HWW51" s="11"/>
      <c r="HWY51" s="11"/>
      <c r="HXA51" s="11"/>
      <c r="HXC51" s="11"/>
      <c r="HXE51" s="11"/>
      <c r="HXG51" s="11"/>
      <c r="HXI51" s="11"/>
      <c r="HXK51" s="11"/>
      <c r="HXM51" s="11"/>
      <c r="HXO51" s="11"/>
      <c r="HXQ51" s="11"/>
      <c r="HXS51" s="11"/>
      <c r="HXU51" s="11"/>
      <c r="HXW51" s="11"/>
      <c r="HXY51" s="11"/>
      <c r="HYA51" s="11"/>
      <c r="HYC51" s="11"/>
      <c r="HYE51" s="11"/>
      <c r="HYG51" s="11"/>
      <c r="HYI51" s="11"/>
      <c r="HYK51" s="11"/>
      <c r="HYM51" s="11"/>
      <c r="HYO51" s="11"/>
      <c r="HYQ51" s="11"/>
      <c r="HYS51" s="11"/>
      <c r="HYU51" s="11"/>
      <c r="HYW51" s="11"/>
      <c r="HYY51" s="11"/>
      <c r="HZA51" s="11"/>
      <c r="HZC51" s="11"/>
      <c r="HZE51" s="11"/>
      <c r="HZG51" s="11"/>
      <c r="HZI51" s="11"/>
      <c r="HZK51" s="11"/>
      <c r="HZM51" s="11"/>
      <c r="HZO51" s="11"/>
      <c r="HZQ51" s="11"/>
      <c r="HZS51" s="11"/>
      <c r="HZU51" s="11"/>
      <c r="HZW51" s="11"/>
      <c r="HZY51" s="11"/>
      <c r="IAA51" s="11"/>
      <c r="IAC51" s="11"/>
      <c r="IAE51" s="11"/>
      <c r="IAG51" s="11"/>
      <c r="IAI51" s="11"/>
      <c r="IAK51" s="11"/>
      <c r="IAM51" s="11"/>
      <c r="IAO51" s="11"/>
      <c r="IAQ51" s="11"/>
      <c r="IAS51" s="11"/>
      <c r="IAU51" s="11"/>
      <c r="IAW51" s="11"/>
      <c r="IAY51" s="11"/>
      <c r="IBA51" s="11"/>
      <c r="IBC51" s="11"/>
      <c r="IBE51" s="11"/>
      <c r="IBG51" s="11"/>
      <c r="IBI51" s="11"/>
      <c r="IBK51" s="11"/>
      <c r="IBM51" s="11"/>
      <c r="IBO51" s="11"/>
      <c r="IBQ51" s="11"/>
      <c r="IBS51" s="11"/>
      <c r="IBU51" s="11"/>
      <c r="IBW51" s="11"/>
      <c r="IBY51" s="11"/>
      <c r="ICA51" s="11"/>
      <c r="ICC51" s="11"/>
      <c r="ICE51" s="11"/>
      <c r="ICG51" s="11"/>
      <c r="ICI51" s="11"/>
      <c r="ICK51" s="11"/>
      <c r="ICM51" s="11"/>
      <c r="ICO51" s="11"/>
      <c r="ICQ51" s="11"/>
      <c r="ICS51" s="11"/>
      <c r="ICU51" s="11"/>
      <c r="ICW51" s="11"/>
      <c r="ICY51" s="11"/>
      <c r="IDA51" s="11"/>
      <c r="IDC51" s="11"/>
      <c r="IDE51" s="11"/>
      <c r="IDG51" s="11"/>
      <c r="IDI51" s="11"/>
      <c r="IDK51" s="11"/>
      <c r="IDM51" s="11"/>
      <c r="IDO51" s="11"/>
      <c r="IDQ51" s="11"/>
      <c r="IDS51" s="11"/>
      <c r="IDU51" s="11"/>
      <c r="IDW51" s="11"/>
      <c r="IDY51" s="11"/>
      <c r="IEA51" s="11"/>
      <c r="IEC51" s="11"/>
      <c r="IEE51" s="11"/>
      <c r="IEG51" s="11"/>
      <c r="IEI51" s="11"/>
      <c r="IEK51" s="11"/>
      <c r="IEM51" s="11"/>
      <c r="IEO51" s="11"/>
      <c r="IEQ51" s="11"/>
      <c r="IES51" s="11"/>
      <c r="IEU51" s="11"/>
      <c r="IEW51" s="11"/>
      <c r="IEY51" s="11"/>
      <c r="IFA51" s="11"/>
      <c r="IFC51" s="11"/>
      <c r="IFE51" s="11"/>
      <c r="IFG51" s="11"/>
      <c r="IFI51" s="11"/>
      <c r="IFK51" s="11"/>
      <c r="IFM51" s="11"/>
      <c r="IFO51" s="11"/>
      <c r="IFQ51" s="11"/>
      <c r="IFS51" s="11"/>
      <c r="IFU51" s="11"/>
      <c r="IFW51" s="11"/>
      <c r="IFY51" s="11"/>
      <c r="IGA51" s="11"/>
      <c r="IGC51" s="11"/>
      <c r="IGE51" s="11"/>
      <c r="IGG51" s="11"/>
      <c r="IGI51" s="11"/>
      <c r="IGK51" s="11"/>
      <c r="IGM51" s="11"/>
      <c r="IGO51" s="11"/>
      <c r="IGQ51" s="11"/>
      <c r="IGS51" s="11"/>
      <c r="IGU51" s="11"/>
      <c r="IGW51" s="11"/>
      <c r="IGY51" s="11"/>
      <c r="IHA51" s="11"/>
      <c r="IHC51" s="11"/>
      <c r="IHE51" s="11"/>
      <c r="IHG51" s="11"/>
      <c r="IHI51" s="11"/>
      <c r="IHK51" s="11"/>
      <c r="IHM51" s="11"/>
      <c r="IHO51" s="11"/>
      <c r="IHQ51" s="11"/>
      <c r="IHS51" s="11"/>
      <c r="IHU51" s="11"/>
      <c r="IHW51" s="11"/>
      <c r="IHY51" s="11"/>
      <c r="IIA51" s="11"/>
      <c r="IIC51" s="11"/>
      <c r="IIE51" s="11"/>
      <c r="IIG51" s="11"/>
      <c r="III51" s="11"/>
      <c r="IIK51" s="11"/>
      <c r="IIM51" s="11"/>
      <c r="IIO51" s="11"/>
      <c r="IIQ51" s="11"/>
      <c r="IIS51" s="11"/>
      <c r="IIU51" s="11"/>
      <c r="IIW51" s="11"/>
      <c r="IIY51" s="11"/>
      <c r="IJA51" s="11"/>
      <c r="IJC51" s="11"/>
      <c r="IJE51" s="11"/>
      <c r="IJG51" s="11"/>
      <c r="IJI51" s="11"/>
      <c r="IJK51" s="11"/>
      <c r="IJM51" s="11"/>
      <c r="IJO51" s="11"/>
      <c r="IJQ51" s="11"/>
      <c r="IJS51" s="11"/>
      <c r="IJU51" s="11"/>
      <c r="IJW51" s="11"/>
      <c r="IJY51" s="11"/>
      <c r="IKA51" s="11"/>
      <c r="IKC51" s="11"/>
      <c r="IKE51" s="11"/>
      <c r="IKG51" s="11"/>
      <c r="IKI51" s="11"/>
      <c r="IKK51" s="11"/>
      <c r="IKM51" s="11"/>
      <c r="IKO51" s="11"/>
      <c r="IKQ51" s="11"/>
      <c r="IKS51" s="11"/>
      <c r="IKU51" s="11"/>
      <c r="IKW51" s="11"/>
      <c r="IKY51" s="11"/>
      <c r="ILA51" s="11"/>
      <c r="ILC51" s="11"/>
      <c r="ILE51" s="11"/>
      <c r="ILG51" s="11"/>
      <c r="ILI51" s="11"/>
      <c r="ILK51" s="11"/>
      <c r="ILM51" s="11"/>
      <c r="ILO51" s="11"/>
      <c r="ILQ51" s="11"/>
      <c r="ILS51" s="11"/>
      <c r="ILU51" s="11"/>
      <c r="ILW51" s="11"/>
      <c r="ILY51" s="11"/>
      <c r="IMA51" s="11"/>
      <c r="IMC51" s="11"/>
      <c r="IME51" s="11"/>
      <c r="IMG51" s="11"/>
      <c r="IMI51" s="11"/>
      <c r="IMK51" s="11"/>
      <c r="IMM51" s="11"/>
      <c r="IMO51" s="11"/>
      <c r="IMQ51" s="11"/>
      <c r="IMS51" s="11"/>
      <c r="IMU51" s="11"/>
      <c r="IMW51" s="11"/>
      <c r="IMY51" s="11"/>
      <c r="INA51" s="11"/>
      <c r="INC51" s="11"/>
      <c r="INE51" s="11"/>
      <c r="ING51" s="11"/>
      <c r="INI51" s="11"/>
      <c r="INK51" s="11"/>
      <c r="INM51" s="11"/>
      <c r="INO51" s="11"/>
      <c r="INQ51" s="11"/>
      <c r="INS51" s="11"/>
      <c r="INU51" s="11"/>
      <c r="INW51" s="11"/>
      <c r="INY51" s="11"/>
      <c r="IOA51" s="11"/>
      <c r="IOC51" s="11"/>
      <c r="IOE51" s="11"/>
      <c r="IOG51" s="11"/>
      <c r="IOI51" s="11"/>
      <c r="IOK51" s="11"/>
      <c r="IOM51" s="11"/>
      <c r="IOO51" s="11"/>
      <c r="IOQ51" s="11"/>
      <c r="IOS51" s="11"/>
      <c r="IOU51" s="11"/>
      <c r="IOW51" s="11"/>
      <c r="IOY51" s="11"/>
      <c r="IPA51" s="11"/>
      <c r="IPC51" s="11"/>
      <c r="IPE51" s="11"/>
      <c r="IPG51" s="11"/>
      <c r="IPI51" s="11"/>
      <c r="IPK51" s="11"/>
      <c r="IPM51" s="11"/>
      <c r="IPO51" s="11"/>
      <c r="IPQ51" s="11"/>
      <c r="IPS51" s="11"/>
      <c r="IPU51" s="11"/>
      <c r="IPW51" s="11"/>
      <c r="IPY51" s="11"/>
      <c r="IQA51" s="11"/>
      <c r="IQC51" s="11"/>
      <c r="IQE51" s="11"/>
      <c r="IQG51" s="11"/>
      <c r="IQI51" s="11"/>
      <c r="IQK51" s="11"/>
      <c r="IQM51" s="11"/>
      <c r="IQO51" s="11"/>
      <c r="IQQ51" s="11"/>
      <c r="IQS51" s="11"/>
      <c r="IQU51" s="11"/>
      <c r="IQW51" s="11"/>
      <c r="IQY51" s="11"/>
      <c r="IRA51" s="11"/>
      <c r="IRC51" s="11"/>
      <c r="IRE51" s="11"/>
      <c r="IRG51" s="11"/>
      <c r="IRI51" s="11"/>
      <c r="IRK51" s="11"/>
      <c r="IRM51" s="11"/>
      <c r="IRO51" s="11"/>
      <c r="IRQ51" s="11"/>
      <c r="IRS51" s="11"/>
      <c r="IRU51" s="11"/>
      <c r="IRW51" s="11"/>
      <c r="IRY51" s="11"/>
      <c r="ISA51" s="11"/>
      <c r="ISC51" s="11"/>
      <c r="ISE51" s="11"/>
      <c r="ISG51" s="11"/>
      <c r="ISI51" s="11"/>
      <c r="ISK51" s="11"/>
      <c r="ISM51" s="11"/>
      <c r="ISO51" s="11"/>
      <c r="ISQ51" s="11"/>
      <c r="ISS51" s="11"/>
      <c r="ISU51" s="11"/>
      <c r="ISW51" s="11"/>
      <c r="ISY51" s="11"/>
      <c r="ITA51" s="11"/>
      <c r="ITC51" s="11"/>
      <c r="ITE51" s="11"/>
      <c r="ITG51" s="11"/>
      <c r="ITI51" s="11"/>
      <c r="ITK51" s="11"/>
      <c r="ITM51" s="11"/>
      <c r="ITO51" s="11"/>
      <c r="ITQ51" s="11"/>
      <c r="ITS51" s="11"/>
      <c r="ITU51" s="11"/>
      <c r="ITW51" s="11"/>
      <c r="ITY51" s="11"/>
      <c r="IUA51" s="11"/>
      <c r="IUC51" s="11"/>
      <c r="IUE51" s="11"/>
      <c r="IUG51" s="11"/>
      <c r="IUI51" s="11"/>
      <c r="IUK51" s="11"/>
      <c r="IUM51" s="11"/>
      <c r="IUO51" s="11"/>
      <c r="IUQ51" s="11"/>
      <c r="IUS51" s="11"/>
      <c r="IUU51" s="11"/>
      <c r="IUW51" s="11"/>
      <c r="IUY51" s="11"/>
      <c r="IVA51" s="11"/>
      <c r="IVC51" s="11"/>
      <c r="IVE51" s="11"/>
      <c r="IVG51" s="11"/>
      <c r="IVI51" s="11"/>
      <c r="IVK51" s="11"/>
      <c r="IVM51" s="11"/>
      <c r="IVO51" s="11"/>
      <c r="IVQ51" s="11"/>
      <c r="IVS51" s="11"/>
      <c r="IVU51" s="11"/>
      <c r="IVW51" s="11"/>
      <c r="IVY51" s="11"/>
      <c r="IWA51" s="11"/>
      <c r="IWC51" s="11"/>
      <c r="IWE51" s="11"/>
      <c r="IWG51" s="11"/>
      <c r="IWI51" s="11"/>
      <c r="IWK51" s="11"/>
      <c r="IWM51" s="11"/>
      <c r="IWO51" s="11"/>
      <c r="IWQ51" s="11"/>
      <c r="IWS51" s="11"/>
      <c r="IWU51" s="11"/>
      <c r="IWW51" s="11"/>
      <c r="IWY51" s="11"/>
      <c r="IXA51" s="11"/>
      <c r="IXC51" s="11"/>
      <c r="IXE51" s="11"/>
      <c r="IXG51" s="11"/>
      <c r="IXI51" s="11"/>
      <c r="IXK51" s="11"/>
      <c r="IXM51" s="11"/>
      <c r="IXO51" s="11"/>
      <c r="IXQ51" s="11"/>
      <c r="IXS51" s="11"/>
      <c r="IXU51" s="11"/>
      <c r="IXW51" s="11"/>
      <c r="IXY51" s="11"/>
      <c r="IYA51" s="11"/>
      <c r="IYC51" s="11"/>
      <c r="IYE51" s="11"/>
      <c r="IYG51" s="11"/>
      <c r="IYI51" s="11"/>
      <c r="IYK51" s="11"/>
      <c r="IYM51" s="11"/>
      <c r="IYO51" s="11"/>
      <c r="IYQ51" s="11"/>
      <c r="IYS51" s="11"/>
      <c r="IYU51" s="11"/>
      <c r="IYW51" s="11"/>
      <c r="IYY51" s="11"/>
      <c r="IZA51" s="11"/>
      <c r="IZC51" s="11"/>
      <c r="IZE51" s="11"/>
      <c r="IZG51" s="11"/>
      <c r="IZI51" s="11"/>
      <c r="IZK51" s="11"/>
      <c r="IZM51" s="11"/>
      <c r="IZO51" s="11"/>
      <c r="IZQ51" s="11"/>
      <c r="IZS51" s="11"/>
      <c r="IZU51" s="11"/>
      <c r="IZW51" s="11"/>
      <c r="IZY51" s="11"/>
      <c r="JAA51" s="11"/>
      <c r="JAC51" s="11"/>
      <c r="JAE51" s="11"/>
      <c r="JAG51" s="11"/>
      <c r="JAI51" s="11"/>
      <c r="JAK51" s="11"/>
      <c r="JAM51" s="11"/>
      <c r="JAO51" s="11"/>
      <c r="JAQ51" s="11"/>
      <c r="JAS51" s="11"/>
      <c r="JAU51" s="11"/>
      <c r="JAW51" s="11"/>
      <c r="JAY51" s="11"/>
      <c r="JBA51" s="11"/>
      <c r="JBC51" s="11"/>
      <c r="JBE51" s="11"/>
      <c r="JBG51" s="11"/>
      <c r="JBI51" s="11"/>
      <c r="JBK51" s="11"/>
      <c r="JBM51" s="11"/>
      <c r="JBO51" s="11"/>
      <c r="JBQ51" s="11"/>
      <c r="JBS51" s="11"/>
      <c r="JBU51" s="11"/>
      <c r="JBW51" s="11"/>
      <c r="JBY51" s="11"/>
      <c r="JCA51" s="11"/>
      <c r="JCC51" s="11"/>
      <c r="JCE51" s="11"/>
      <c r="JCG51" s="11"/>
      <c r="JCI51" s="11"/>
      <c r="JCK51" s="11"/>
      <c r="JCM51" s="11"/>
      <c r="JCO51" s="11"/>
      <c r="JCQ51" s="11"/>
      <c r="JCS51" s="11"/>
      <c r="JCU51" s="11"/>
      <c r="JCW51" s="11"/>
      <c r="JCY51" s="11"/>
      <c r="JDA51" s="11"/>
      <c r="JDC51" s="11"/>
      <c r="JDE51" s="11"/>
      <c r="JDG51" s="11"/>
      <c r="JDI51" s="11"/>
      <c r="JDK51" s="11"/>
      <c r="JDM51" s="11"/>
      <c r="JDO51" s="11"/>
      <c r="JDQ51" s="11"/>
      <c r="JDS51" s="11"/>
      <c r="JDU51" s="11"/>
      <c r="JDW51" s="11"/>
      <c r="JDY51" s="11"/>
      <c r="JEA51" s="11"/>
      <c r="JEC51" s="11"/>
      <c r="JEE51" s="11"/>
      <c r="JEG51" s="11"/>
      <c r="JEI51" s="11"/>
      <c r="JEK51" s="11"/>
      <c r="JEM51" s="11"/>
      <c r="JEO51" s="11"/>
      <c r="JEQ51" s="11"/>
      <c r="JES51" s="11"/>
      <c r="JEU51" s="11"/>
      <c r="JEW51" s="11"/>
      <c r="JEY51" s="11"/>
      <c r="JFA51" s="11"/>
      <c r="JFC51" s="11"/>
      <c r="JFE51" s="11"/>
      <c r="JFG51" s="11"/>
      <c r="JFI51" s="11"/>
      <c r="JFK51" s="11"/>
      <c r="JFM51" s="11"/>
      <c r="JFO51" s="11"/>
      <c r="JFQ51" s="11"/>
      <c r="JFS51" s="11"/>
      <c r="JFU51" s="11"/>
      <c r="JFW51" s="11"/>
      <c r="JFY51" s="11"/>
      <c r="JGA51" s="11"/>
      <c r="JGC51" s="11"/>
      <c r="JGE51" s="11"/>
      <c r="JGG51" s="11"/>
      <c r="JGI51" s="11"/>
      <c r="JGK51" s="11"/>
      <c r="JGM51" s="11"/>
      <c r="JGO51" s="11"/>
      <c r="JGQ51" s="11"/>
      <c r="JGS51" s="11"/>
      <c r="JGU51" s="11"/>
      <c r="JGW51" s="11"/>
      <c r="JGY51" s="11"/>
      <c r="JHA51" s="11"/>
      <c r="JHC51" s="11"/>
      <c r="JHE51" s="11"/>
      <c r="JHG51" s="11"/>
      <c r="JHI51" s="11"/>
      <c r="JHK51" s="11"/>
      <c r="JHM51" s="11"/>
      <c r="JHO51" s="11"/>
      <c r="JHQ51" s="11"/>
      <c r="JHS51" s="11"/>
      <c r="JHU51" s="11"/>
      <c r="JHW51" s="11"/>
      <c r="JHY51" s="11"/>
      <c r="JIA51" s="11"/>
      <c r="JIC51" s="11"/>
      <c r="JIE51" s="11"/>
      <c r="JIG51" s="11"/>
      <c r="JII51" s="11"/>
      <c r="JIK51" s="11"/>
      <c r="JIM51" s="11"/>
      <c r="JIO51" s="11"/>
      <c r="JIQ51" s="11"/>
      <c r="JIS51" s="11"/>
      <c r="JIU51" s="11"/>
      <c r="JIW51" s="11"/>
      <c r="JIY51" s="11"/>
      <c r="JJA51" s="11"/>
      <c r="JJC51" s="11"/>
      <c r="JJE51" s="11"/>
      <c r="JJG51" s="11"/>
      <c r="JJI51" s="11"/>
      <c r="JJK51" s="11"/>
      <c r="JJM51" s="11"/>
      <c r="JJO51" s="11"/>
      <c r="JJQ51" s="11"/>
      <c r="JJS51" s="11"/>
      <c r="JJU51" s="11"/>
      <c r="JJW51" s="11"/>
      <c r="JJY51" s="11"/>
      <c r="JKA51" s="11"/>
      <c r="JKC51" s="11"/>
      <c r="JKE51" s="11"/>
      <c r="JKG51" s="11"/>
      <c r="JKI51" s="11"/>
      <c r="JKK51" s="11"/>
      <c r="JKM51" s="11"/>
      <c r="JKO51" s="11"/>
      <c r="JKQ51" s="11"/>
      <c r="JKS51" s="11"/>
      <c r="JKU51" s="11"/>
      <c r="JKW51" s="11"/>
      <c r="JKY51" s="11"/>
      <c r="JLA51" s="11"/>
      <c r="JLC51" s="11"/>
      <c r="JLE51" s="11"/>
      <c r="JLG51" s="11"/>
      <c r="JLI51" s="11"/>
      <c r="JLK51" s="11"/>
      <c r="JLM51" s="11"/>
      <c r="JLO51" s="11"/>
      <c r="JLQ51" s="11"/>
      <c r="JLS51" s="11"/>
      <c r="JLU51" s="11"/>
      <c r="JLW51" s="11"/>
      <c r="JLY51" s="11"/>
      <c r="JMA51" s="11"/>
      <c r="JMC51" s="11"/>
      <c r="JME51" s="11"/>
      <c r="JMG51" s="11"/>
      <c r="JMI51" s="11"/>
      <c r="JMK51" s="11"/>
      <c r="JMM51" s="11"/>
      <c r="JMO51" s="11"/>
      <c r="JMQ51" s="11"/>
      <c r="JMS51" s="11"/>
      <c r="JMU51" s="11"/>
      <c r="JMW51" s="11"/>
      <c r="JMY51" s="11"/>
      <c r="JNA51" s="11"/>
      <c r="JNC51" s="11"/>
      <c r="JNE51" s="11"/>
      <c r="JNG51" s="11"/>
      <c r="JNI51" s="11"/>
      <c r="JNK51" s="11"/>
      <c r="JNM51" s="11"/>
      <c r="JNO51" s="11"/>
      <c r="JNQ51" s="11"/>
      <c r="JNS51" s="11"/>
      <c r="JNU51" s="11"/>
      <c r="JNW51" s="11"/>
      <c r="JNY51" s="11"/>
      <c r="JOA51" s="11"/>
      <c r="JOC51" s="11"/>
      <c r="JOE51" s="11"/>
      <c r="JOG51" s="11"/>
      <c r="JOI51" s="11"/>
      <c r="JOK51" s="11"/>
      <c r="JOM51" s="11"/>
      <c r="JOO51" s="11"/>
      <c r="JOQ51" s="11"/>
      <c r="JOS51" s="11"/>
      <c r="JOU51" s="11"/>
      <c r="JOW51" s="11"/>
      <c r="JOY51" s="11"/>
      <c r="JPA51" s="11"/>
      <c r="JPC51" s="11"/>
      <c r="JPE51" s="11"/>
      <c r="JPG51" s="11"/>
      <c r="JPI51" s="11"/>
      <c r="JPK51" s="11"/>
      <c r="JPM51" s="11"/>
      <c r="JPO51" s="11"/>
      <c r="JPQ51" s="11"/>
      <c r="JPS51" s="11"/>
      <c r="JPU51" s="11"/>
      <c r="JPW51" s="11"/>
      <c r="JPY51" s="11"/>
      <c r="JQA51" s="11"/>
      <c r="JQC51" s="11"/>
      <c r="JQE51" s="11"/>
      <c r="JQG51" s="11"/>
      <c r="JQI51" s="11"/>
      <c r="JQK51" s="11"/>
      <c r="JQM51" s="11"/>
      <c r="JQO51" s="11"/>
      <c r="JQQ51" s="11"/>
      <c r="JQS51" s="11"/>
      <c r="JQU51" s="11"/>
      <c r="JQW51" s="11"/>
      <c r="JQY51" s="11"/>
      <c r="JRA51" s="11"/>
      <c r="JRC51" s="11"/>
      <c r="JRE51" s="11"/>
      <c r="JRG51" s="11"/>
      <c r="JRI51" s="11"/>
      <c r="JRK51" s="11"/>
      <c r="JRM51" s="11"/>
      <c r="JRO51" s="11"/>
      <c r="JRQ51" s="11"/>
      <c r="JRS51" s="11"/>
      <c r="JRU51" s="11"/>
      <c r="JRW51" s="11"/>
      <c r="JRY51" s="11"/>
      <c r="JSA51" s="11"/>
      <c r="JSC51" s="11"/>
      <c r="JSE51" s="11"/>
      <c r="JSG51" s="11"/>
      <c r="JSI51" s="11"/>
      <c r="JSK51" s="11"/>
      <c r="JSM51" s="11"/>
      <c r="JSO51" s="11"/>
      <c r="JSQ51" s="11"/>
      <c r="JSS51" s="11"/>
      <c r="JSU51" s="11"/>
      <c r="JSW51" s="11"/>
      <c r="JSY51" s="11"/>
      <c r="JTA51" s="11"/>
      <c r="JTC51" s="11"/>
      <c r="JTE51" s="11"/>
      <c r="JTG51" s="11"/>
      <c r="JTI51" s="11"/>
      <c r="JTK51" s="11"/>
      <c r="JTM51" s="11"/>
      <c r="JTO51" s="11"/>
      <c r="JTQ51" s="11"/>
      <c r="JTS51" s="11"/>
      <c r="JTU51" s="11"/>
      <c r="JTW51" s="11"/>
      <c r="JTY51" s="11"/>
      <c r="JUA51" s="11"/>
      <c r="JUC51" s="11"/>
      <c r="JUE51" s="11"/>
      <c r="JUG51" s="11"/>
      <c r="JUI51" s="11"/>
      <c r="JUK51" s="11"/>
      <c r="JUM51" s="11"/>
      <c r="JUO51" s="11"/>
      <c r="JUQ51" s="11"/>
      <c r="JUS51" s="11"/>
      <c r="JUU51" s="11"/>
      <c r="JUW51" s="11"/>
      <c r="JUY51" s="11"/>
      <c r="JVA51" s="11"/>
      <c r="JVC51" s="11"/>
      <c r="JVE51" s="11"/>
      <c r="JVG51" s="11"/>
      <c r="JVI51" s="11"/>
      <c r="JVK51" s="11"/>
      <c r="JVM51" s="11"/>
      <c r="JVO51" s="11"/>
      <c r="JVQ51" s="11"/>
      <c r="JVS51" s="11"/>
      <c r="JVU51" s="11"/>
      <c r="JVW51" s="11"/>
      <c r="JVY51" s="11"/>
      <c r="JWA51" s="11"/>
      <c r="JWC51" s="11"/>
      <c r="JWE51" s="11"/>
      <c r="JWG51" s="11"/>
      <c r="JWI51" s="11"/>
      <c r="JWK51" s="11"/>
      <c r="JWM51" s="11"/>
      <c r="JWO51" s="11"/>
      <c r="JWQ51" s="11"/>
      <c r="JWS51" s="11"/>
      <c r="JWU51" s="11"/>
      <c r="JWW51" s="11"/>
      <c r="JWY51" s="11"/>
      <c r="JXA51" s="11"/>
      <c r="JXC51" s="11"/>
      <c r="JXE51" s="11"/>
      <c r="JXG51" s="11"/>
      <c r="JXI51" s="11"/>
      <c r="JXK51" s="11"/>
      <c r="JXM51" s="11"/>
      <c r="JXO51" s="11"/>
      <c r="JXQ51" s="11"/>
      <c r="JXS51" s="11"/>
      <c r="JXU51" s="11"/>
      <c r="JXW51" s="11"/>
      <c r="JXY51" s="11"/>
      <c r="JYA51" s="11"/>
      <c r="JYC51" s="11"/>
      <c r="JYE51" s="11"/>
      <c r="JYG51" s="11"/>
      <c r="JYI51" s="11"/>
      <c r="JYK51" s="11"/>
      <c r="JYM51" s="11"/>
      <c r="JYO51" s="11"/>
      <c r="JYQ51" s="11"/>
      <c r="JYS51" s="11"/>
      <c r="JYU51" s="11"/>
      <c r="JYW51" s="11"/>
      <c r="JYY51" s="11"/>
      <c r="JZA51" s="11"/>
      <c r="JZC51" s="11"/>
      <c r="JZE51" s="11"/>
      <c r="JZG51" s="11"/>
      <c r="JZI51" s="11"/>
      <c r="JZK51" s="11"/>
      <c r="JZM51" s="11"/>
      <c r="JZO51" s="11"/>
      <c r="JZQ51" s="11"/>
      <c r="JZS51" s="11"/>
      <c r="JZU51" s="11"/>
      <c r="JZW51" s="11"/>
      <c r="JZY51" s="11"/>
      <c r="KAA51" s="11"/>
      <c r="KAC51" s="11"/>
      <c r="KAE51" s="11"/>
      <c r="KAG51" s="11"/>
      <c r="KAI51" s="11"/>
      <c r="KAK51" s="11"/>
      <c r="KAM51" s="11"/>
      <c r="KAO51" s="11"/>
      <c r="KAQ51" s="11"/>
      <c r="KAS51" s="11"/>
      <c r="KAU51" s="11"/>
      <c r="KAW51" s="11"/>
      <c r="KAY51" s="11"/>
      <c r="KBA51" s="11"/>
      <c r="KBC51" s="11"/>
      <c r="KBE51" s="11"/>
      <c r="KBG51" s="11"/>
      <c r="KBI51" s="11"/>
      <c r="KBK51" s="11"/>
      <c r="KBM51" s="11"/>
      <c r="KBO51" s="11"/>
      <c r="KBQ51" s="11"/>
      <c r="KBS51" s="11"/>
      <c r="KBU51" s="11"/>
      <c r="KBW51" s="11"/>
      <c r="KBY51" s="11"/>
      <c r="KCA51" s="11"/>
      <c r="KCC51" s="11"/>
      <c r="KCE51" s="11"/>
      <c r="KCG51" s="11"/>
      <c r="KCI51" s="11"/>
      <c r="KCK51" s="11"/>
      <c r="KCM51" s="11"/>
      <c r="KCO51" s="11"/>
      <c r="KCQ51" s="11"/>
      <c r="KCS51" s="11"/>
      <c r="KCU51" s="11"/>
      <c r="KCW51" s="11"/>
      <c r="KCY51" s="11"/>
      <c r="KDA51" s="11"/>
      <c r="KDC51" s="11"/>
      <c r="KDE51" s="11"/>
      <c r="KDG51" s="11"/>
      <c r="KDI51" s="11"/>
      <c r="KDK51" s="11"/>
      <c r="KDM51" s="11"/>
      <c r="KDO51" s="11"/>
      <c r="KDQ51" s="11"/>
      <c r="KDS51" s="11"/>
      <c r="KDU51" s="11"/>
      <c r="KDW51" s="11"/>
      <c r="KDY51" s="11"/>
      <c r="KEA51" s="11"/>
      <c r="KEC51" s="11"/>
      <c r="KEE51" s="11"/>
      <c r="KEG51" s="11"/>
      <c r="KEI51" s="11"/>
      <c r="KEK51" s="11"/>
      <c r="KEM51" s="11"/>
      <c r="KEO51" s="11"/>
      <c r="KEQ51" s="11"/>
      <c r="KES51" s="11"/>
      <c r="KEU51" s="11"/>
      <c r="KEW51" s="11"/>
      <c r="KEY51" s="11"/>
      <c r="KFA51" s="11"/>
      <c r="KFC51" s="11"/>
      <c r="KFE51" s="11"/>
      <c r="KFG51" s="11"/>
      <c r="KFI51" s="11"/>
      <c r="KFK51" s="11"/>
      <c r="KFM51" s="11"/>
      <c r="KFO51" s="11"/>
      <c r="KFQ51" s="11"/>
      <c r="KFS51" s="11"/>
      <c r="KFU51" s="11"/>
      <c r="KFW51" s="11"/>
      <c r="KFY51" s="11"/>
      <c r="KGA51" s="11"/>
      <c r="KGC51" s="11"/>
      <c r="KGE51" s="11"/>
      <c r="KGG51" s="11"/>
      <c r="KGI51" s="11"/>
      <c r="KGK51" s="11"/>
      <c r="KGM51" s="11"/>
      <c r="KGO51" s="11"/>
      <c r="KGQ51" s="11"/>
      <c r="KGS51" s="11"/>
      <c r="KGU51" s="11"/>
      <c r="KGW51" s="11"/>
      <c r="KGY51" s="11"/>
      <c r="KHA51" s="11"/>
      <c r="KHC51" s="11"/>
      <c r="KHE51" s="11"/>
      <c r="KHG51" s="11"/>
      <c r="KHI51" s="11"/>
      <c r="KHK51" s="11"/>
      <c r="KHM51" s="11"/>
      <c r="KHO51" s="11"/>
      <c r="KHQ51" s="11"/>
      <c r="KHS51" s="11"/>
      <c r="KHU51" s="11"/>
      <c r="KHW51" s="11"/>
      <c r="KHY51" s="11"/>
      <c r="KIA51" s="11"/>
      <c r="KIC51" s="11"/>
      <c r="KIE51" s="11"/>
      <c r="KIG51" s="11"/>
      <c r="KII51" s="11"/>
      <c r="KIK51" s="11"/>
      <c r="KIM51" s="11"/>
      <c r="KIO51" s="11"/>
      <c r="KIQ51" s="11"/>
      <c r="KIS51" s="11"/>
      <c r="KIU51" s="11"/>
      <c r="KIW51" s="11"/>
      <c r="KIY51" s="11"/>
      <c r="KJA51" s="11"/>
      <c r="KJC51" s="11"/>
      <c r="KJE51" s="11"/>
      <c r="KJG51" s="11"/>
      <c r="KJI51" s="11"/>
      <c r="KJK51" s="11"/>
      <c r="KJM51" s="11"/>
      <c r="KJO51" s="11"/>
      <c r="KJQ51" s="11"/>
      <c r="KJS51" s="11"/>
      <c r="KJU51" s="11"/>
      <c r="KJW51" s="11"/>
      <c r="KJY51" s="11"/>
      <c r="KKA51" s="11"/>
      <c r="KKC51" s="11"/>
      <c r="KKE51" s="11"/>
      <c r="KKG51" s="11"/>
      <c r="KKI51" s="11"/>
      <c r="KKK51" s="11"/>
      <c r="KKM51" s="11"/>
      <c r="KKO51" s="11"/>
      <c r="KKQ51" s="11"/>
      <c r="KKS51" s="11"/>
      <c r="KKU51" s="11"/>
      <c r="KKW51" s="11"/>
      <c r="KKY51" s="11"/>
      <c r="KLA51" s="11"/>
      <c r="KLC51" s="11"/>
      <c r="KLE51" s="11"/>
      <c r="KLG51" s="11"/>
      <c r="KLI51" s="11"/>
      <c r="KLK51" s="11"/>
      <c r="KLM51" s="11"/>
      <c r="KLO51" s="11"/>
      <c r="KLQ51" s="11"/>
      <c r="KLS51" s="11"/>
      <c r="KLU51" s="11"/>
      <c r="KLW51" s="11"/>
      <c r="KLY51" s="11"/>
      <c r="KMA51" s="11"/>
      <c r="KMC51" s="11"/>
      <c r="KME51" s="11"/>
      <c r="KMG51" s="11"/>
      <c r="KMI51" s="11"/>
      <c r="KMK51" s="11"/>
      <c r="KMM51" s="11"/>
      <c r="KMO51" s="11"/>
      <c r="KMQ51" s="11"/>
      <c r="KMS51" s="11"/>
      <c r="KMU51" s="11"/>
      <c r="KMW51" s="11"/>
      <c r="KMY51" s="11"/>
      <c r="KNA51" s="11"/>
      <c r="KNC51" s="11"/>
      <c r="KNE51" s="11"/>
      <c r="KNG51" s="11"/>
      <c r="KNI51" s="11"/>
      <c r="KNK51" s="11"/>
      <c r="KNM51" s="11"/>
      <c r="KNO51" s="11"/>
      <c r="KNQ51" s="11"/>
      <c r="KNS51" s="11"/>
      <c r="KNU51" s="11"/>
      <c r="KNW51" s="11"/>
      <c r="KNY51" s="11"/>
      <c r="KOA51" s="11"/>
      <c r="KOC51" s="11"/>
      <c r="KOE51" s="11"/>
      <c r="KOG51" s="11"/>
      <c r="KOI51" s="11"/>
      <c r="KOK51" s="11"/>
      <c r="KOM51" s="11"/>
      <c r="KOO51" s="11"/>
      <c r="KOQ51" s="11"/>
      <c r="KOS51" s="11"/>
      <c r="KOU51" s="11"/>
      <c r="KOW51" s="11"/>
      <c r="KOY51" s="11"/>
      <c r="KPA51" s="11"/>
      <c r="KPC51" s="11"/>
      <c r="KPE51" s="11"/>
      <c r="KPG51" s="11"/>
      <c r="KPI51" s="11"/>
      <c r="KPK51" s="11"/>
      <c r="KPM51" s="11"/>
      <c r="KPO51" s="11"/>
      <c r="KPQ51" s="11"/>
      <c r="KPS51" s="11"/>
      <c r="KPU51" s="11"/>
      <c r="KPW51" s="11"/>
      <c r="KPY51" s="11"/>
      <c r="KQA51" s="11"/>
      <c r="KQC51" s="11"/>
      <c r="KQE51" s="11"/>
      <c r="KQG51" s="11"/>
      <c r="KQI51" s="11"/>
      <c r="KQK51" s="11"/>
      <c r="KQM51" s="11"/>
      <c r="KQO51" s="11"/>
      <c r="KQQ51" s="11"/>
      <c r="KQS51" s="11"/>
      <c r="KQU51" s="11"/>
      <c r="KQW51" s="11"/>
      <c r="KQY51" s="11"/>
      <c r="KRA51" s="11"/>
      <c r="KRC51" s="11"/>
      <c r="KRE51" s="11"/>
      <c r="KRG51" s="11"/>
      <c r="KRI51" s="11"/>
      <c r="KRK51" s="11"/>
      <c r="KRM51" s="11"/>
      <c r="KRO51" s="11"/>
      <c r="KRQ51" s="11"/>
      <c r="KRS51" s="11"/>
      <c r="KRU51" s="11"/>
      <c r="KRW51" s="11"/>
      <c r="KRY51" s="11"/>
      <c r="KSA51" s="11"/>
      <c r="KSC51" s="11"/>
      <c r="KSE51" s="11"/>
      <c r="KSG51" s="11"/>
      <c r="KSI51" s="11"/>
      <c r="KSK51" s="11"/>
      <c r="KSM51" s="11"/>
      <c r="KSO51" s="11"/>
      <c r="KSQ51" s="11"/>
      <c r="KSS51" s="11"/>
      <c r="KSU51" s="11"/>
      <c r="KSW51" s="11"/>
      <c r="KSY51" s="11"/>
      <c r="KTA51" s="11"/>
      <c r="KTC51" s="11"/>
      <c r="KTE51" s="11"/>
      <c r="KTG51" s="11"/>
      <c r="KTI51" s="11"/>
      <c r="KTK51" s="11"/>
      <c r="KTM51" s="11"/>
      <c r="KTO51" s="11"/>
      <c r="KTQ51" s="11"/>
      <c r="KTS51" s="11"/>
      <c r="KTU51" s="11"/>
      <c r="KTW51" s="11"/>
      <c r="KTY51" s="11"/>
      <c r="KUA51" s="11"/>
      <c r="KUC51" s="11"/>
      <c r="KUE51" s="11"/>
      <c r="KUG51" s="11"/>
      <c r="KUI51" s="11"/>
      <c r="KUK51" s="11"/>
      <c r="KUM51" s="11"/>
      <c r="KUO51" s="11"/>
      <c r="KUQ51" s="11"/>
      <c r="KUS51" s="11"/>
      <c r="KUU51" s="11"/>
      <c r="KUW51" s="11"/>
      <c r="KUY51" s="11"/>
      <c r="KVA51" s="11"/>
      <c r="KVC51" s="11"/>
      <c r="KVE51" s="11"/>
      <c r="KVG51" s="11"/>
      <c r="KVI51" s="11"/>
      <c r="KVK51" s="11"/>
      <c r="KVM51" s="11"/>
      <c r="KVO51" s="11"/>
      <c r="KVQ51" s="11"/>
      <c r="KVS51" s="11"/>
      <c r="KVU51" s="11"/>
      <c r="KVW51" s="11"/>
      <c r="KVY51" s="11"/>
      <c r="KWA51" s="11"/>
      <c r="KWC51" s="11"/>
      <c r="KWE51" s="11"/>
      <c r="KWG51" s="11"/>
      <c r="KWI51" s="11"/>
      <c r="KWK51" s="11"/>
      <c r="KWM51" s="11"/>
      <c r="KWO51" s="11"/>
      <c r="KWQ51" s="11"/>
      <c r="KWS51" s="11"/>
      <c r="KWU51" s="11"/>
      <c r="KWW51" s="11"/>
      <c r="KWY51" s="11"/>
      <c r="KXA51" s="11"/>
      <c r="KXC51" s="11"/>
      <c r="KXE51" s="11"/>
      <c r="KXG51" s="11"/>
      <c r="KXI51" s="11"/>
      <c r="KXK51" s="11"/>
      <c r="KXM51" s="11"/>
      <c r="KXO51" s="11"/>
      <c r="KXQ51" s="11"/>
      <c r="KXS51" s="11"/>
      <c r="KXU51" s="11"/>
      <c r="KXW51" s="11"/>
      <c r="KXY51" s="11"/>
      <c r="KYA51" s="11"/>
      <c r="KYC51" s="11"/>
      <c r="KYE51" s="11"/>
      <c r="KYG51" s="11"/>
      <c r="KYI51" s="11"/>
      <c r="KYK51" s="11"/>
      <c r="KYM51" s="11"/>
      <c r="KYO51" s="11"/>
      <c r="KYQ51" s="11"/>
      <c r="KYS51" s="11"/>
      <c r="KYU51" s="11"/>
      <c r="KYW51" s="11"/>
      <c r="KYY51" s="11"/>
      <c r="KZA51" s="11"/>
      <c r="KZC51" s="11"/>
      <c r="KZE51" s="11"/>
      <c r="KZG51" s="11"/>
      <c r="KZI51" s="11"/>
      <c r="KZK51" s="11"/>
      <c r="KZM51" s="11"/>
      <c r="KZO51" s="11"/>
      <c r="KZQ51" s="11"/>
      <c r="KZS51" s="11"/>
      <c r="KZU51" s="11"/>
      <c r="KZW51" s="11"/>
      <c r="KZY51" s="11"/>
      <c r="LAA51" s="11"/>
      <c r="LAC51" s="11"/>
      <c r="LAE51" s="11"/>
      <c r="LAG51" s="11"/>
      <c r="LAI51" s="11"/>
      <c r="LAK51" s="11"/>
      <c r="LAM51" s="11"/>
      <c r="LAO51" s="11"/>
      <c r="LAQ51" s="11"/>
      <c r="LAS51" s="11"/>
      <c r="LAU51" s="11"/>
      <c r="LAW51" s="11"/>
      <c r="LAY51" s="11"/>
      <c r="LBA51" s="11"/>
      <c r="LBC51" s="11"/>
      <c r="LBE51" s="11"/>
      <c r="LBG51" s="11"/>
      <c r="LBI51" s="11"/>
      <c r="LBK51" s="11"/>
      <c r="LBM51" s="11"/>
      <c r="LBO51" s="11"/>
      <c r="LBQ51" s="11"/>
      <c r="LBS51" s="11"/>
      <c r="LBU51" s="11"/>
      <c r="LBW51" s="11"/>
      <c r="LBY51" s="11"/>
      <c r="LCA51" s="11"/>
      <c r="LCC51" s="11"/>
      <c r="LCE51" s="11"/>
      <c r="LCG51" s="11"/>
      <c r="LCI51" s="11"/>
      <c r="LCK51" s="11"/>
      <c r="LCM51" s="11"/>
      <c r="LCO51" s="11"/>
      <c r="LCQ51" s="11"/>
      <c r="LCS51" s="11"/>
      <c r="LCU51" s="11"/>
      <c r="LCW51" s="11"/>
      <c r="LCY51" s="11"/>
      <c r="LDA51" s="11"/>
      <c r="LDC51" s="11"/>
      <c r="LDE51" s="11"/>
      <c r="LDG51" s="11"/>
      <c r="LDI51" s="11"/>
      <c r="LDK51" s="11"/>
      <c r="LDM51" s="11"/>
      <c r="LDO51" s="11"/>
      <c r="LDQ51" s="11"/>
      <c r="LDS51" s="11"/>
      <c r="LDU51" s="11"/>
      <c r="LDW51" s="11"/>
      <c r="LDY51" s="11"/>
      <c r="LEA51" s="11"/>
      <c r="LEC51" s="11"/>
      <c r="LEE51" s="11"/>
      <c r="LEG51" s="11"/>
      <c r="LEI51" s="11"/>
      <c r="LEK51" s="11"/>
      <c r="LEM51" s="11"/>
      <c r="LEO51" s="11"/>
      <c r="LEQ51" s="11"/>
      <c r="LES51" s="11"/>
      <c r="LEU51" s="11"/>
      <c r="LEW51" s="11"/>
      <c r="LEY51" s="11"/>
      <c r="LFA51" s="11"/>
      <c r="LFC51" s="11"/>
      <c r="LFE51" s="11"/>
      <c r="LFG51" s="11"/>
      <c r="LFI51" s="11"/>
      <c r="LFK51" s="11"/>
      <c r="LFM51" s="11"/>
      <c r="LFO51" s="11"/>
      <c r="LFQ51" s="11"/>
      <c r="LFS51" s="11"/>
      <c r="LFU51" s="11"/>
      <c r="LFW51" s="11"/>
      <c r="LFY51" s="11"/>
      <c r="LGA51" s="11"/>
      <c r="LGC51" s="11"/>
      <c r="LGE51" s="11"/>
      <c r="LGG51" s="11"/>
      <c r="LGI51" s="11"/>
      <c r="LGK51" s="11"/>
      <c r="LGM51" s="11"/>
      <c r="LGO51" s="11"/>
      <c r="LGQ51" s="11"/>
      <c r="LGS51" s="11"/>
      <c r="LGU51" s="11"/>
      <c r="LGW51" s="11"/>
      <c r="LGY51" s="11"/>
      <c r="LHA51" s="11"/>
      <c r="LHC51" s="11"/>
      <c r="LHE51" s="11"/>
      <c r="LHG51" s="11"/>
      <c r="LHI51" s="11"/>
      <c r="LHK51" s="11"/>
      <c r="LHM51" s="11"/>
      <c r="LHO51" s="11"/>
      <c r="LHQ51" s="11"/>
      <c r="LHS51" s="11"/>
      <c r="LHU51" s="11"/>
      <c r="LHW51" s="11"/>
      <c r="LHY51" s="11"/>
      <c r="LIA51" s="11"/>
      <c r="LIC51" s="11"/>
      <c r="LIE51" s="11"/>
      <c r="LIG51" s="11"/>
      <c r="LII51" s="11"/>
      <c r="LIK51" s="11"/>
      <c r="LIM51" s="11"/>
      <c r="LIO51" s="11"/>
      <c r="LIQ51" s="11"/>
      <c r="LIS51" s="11"/>
      <c r="LIU51" s="11"/>
      <c r="LIW51" s="11"/>
      <c r="LIY51" s="11"/>
      <c r="LJA51" s="11"/>
      <c r="LJC51" s="11"/>
      <c r="LJE51" s="11"/>
      <c r="LJG51" s="11"/>
      <c r="LJI51" s="11"/>
      <c r="LJK51" s="11"/>
      <c r="LJM51" s="11"/>
      <c r="LJO51" s="11"/>
      <c r="LJQ51" s="11"/>
      <c r="LJS51" s="11"/>
      <c r="LJU51" s="11"/>
      <c r="LJW51" s="11"/>
      <c r="LJY51" s="11"/>
      <c r="LKA51" s="11"/>
      <c r="LKC51" s="11"/>
      <c r="LKE51" s="11"/>
      <c r="LKG51" s="11"/>
      <c r="LKI51" s="11"/>
      <c r="LKK51" s="11"/>
      <c r="LKM51" s="11"/>
      <c r="LKO51" s="11"/>
      <c r="LKQ51" s="11"/>
      <c r="LKS51" s="11"/>
      <c r="LKU51" s="11"/>
      <c r="LKW51" s="11"/>
      <c r="LKY51" s="11"/>
      <c r="LLA51" s="11"/>
      <c r="LLC51" s="11"/>
      <c r="LLE51" s="11"/>
      <c r="LLG51" s="11"/>
      <c r="LLI51" s="11"/>
      <c r="LLK51" s="11"/>
      <c r="LLM51" s="11"/>
      <c r="LLO51" s="11"/>
      <c r="LLQ51" s="11"/>
      <c r="LLS51" s="11"/>
      <c r="LLU51" s="11"/>
      <c r="LLW51" s="11"/>
      <c r="LLY51" s="11"/>
      <c r="LMA51" s="11"/>
      <c r="LMC51" s="11"/>
      <c r="LME51" s="11"/>
      <c r="LMG51" s="11"/>
      <c r="LMI51" s="11"/>
      <c r="LMK51" s="11"/>
      <c r="LMM51" s="11"/>
      <c r="LMO51" s="11"/>
      <c r="LMQ51" s="11"/>
      <c r="LMS51" s="11"/>
      <c r="LMU51" s="11"/>
      <c r="LMW51" s="11"/>
      <c r="LMY51" s="11"/>
      <c r="LNA51" s="11"/>
      <c r="LNC51" s="11"/>
      <c r="LNE51" s="11"/>
      <c r="LNG51" s="11"/>
      <c r="LNI51" s="11"/>
      <c r="LNK51" s="11"/>
      <c r="LNM51" s="11"/>
      <c r="LNO51" s="11"/>
      <c r="LNQ51" s="11"/>
      <c r="LNS51" s="11"/>
      <c r="LNU51" s="11"/>
      <c r="LNW51" s="11"/>
      <c r="LNY51" s="11"/>
      <c r="LOA51" s="11"/>
      <c r="LOC51" s="11"/>
      <c r="LOE51" s="11"/>
      <c r="LOG51" s="11"/>
      <c r="LOI51" s="11"/>
      <c r="LOK51" s="11"/>
      <c r="LOM51" s="11"/>
      <c r="LOO51" s="11"/>
      <c r="LOQ51" s="11"/>
      <c r="LOS51" s="11"/>
      <c r="LOU51" s="11"/>
      <c r="LOW51" s="11"/>
      <c r="LOY51" s="11"/>
      <c r="LPA51" s="11"/>
      <c r="LPC51" s="11"/>
      <c r="LPE51" s="11"/>
      <c r="LPG51" s="11"/>
      <c r="LPI51" s="11"/>
      <c r="LPK51" s="11"/>
      <c r="LPM51" s="11"/>
      <c r="LPO51" s="11"/>
      <c r="LPQ51" s="11"/>
      <c r="LPS51" s="11"/>
      <c r="LPU51" s="11"/>
      <c r="LPW51" s="11"/>
      <c r="LPY51" s="11"/>
      <c r="LQA51" s="11"/>
      <c r="LQC51" s="11"/>
      <c r="LQE51" s="11"/>
      <c r="LQG51" s="11"/>
      <c r="LQI51" s="11"/>
      <c r="LQK51" s="11"/>
      <c r="LQM51" s="11"/>
      <c r="LQO51" s="11"/>
      <c r="LQQ51" s="11"/>
      <c r="LQS51" s="11"/>
      <c r="LQU51" s="11"/>
      <c r="LQW51" s="11"/>
      <c r="LQY51" s="11"/>
      <c r="LRA51" s="11"/>
      <c r="LRC51" s="11"/>
      <c r="LRE51" s="11"/>
      <c r="LRG51" s="11"/>
      <c r="LRI51" s="11"/>
      <c r="LRK51" s="11"/>
      <c r="LRM51" s="11"/>
      <c r="LRO51" s="11"/>
      <c r="LRQ51" s="11"/>
      <c r="LRS51" s="11"/>
      <c r="LRU51" s="11"/>
      <c r="LRW51" s="11"/>
      <c r="LRY51" s="11"/>
      <c r="LSA51" s="11"/>
      <c r="LSC51" s="11"/>
      <c r="LSE51" s="11"/>
      <c r="LSG51" s="11"/>
      <c r="LSI51" s="11"/>
      <c r="LSK51" s="11"/>
      <c r="LSM51" s="11"/>
      <c r="LSO51" s="11"/>
      <c r="LSQ51" s="11"/>
      <c r="LSS51" s="11"/>
      <c r="LSU51" s="11"/>
      <c r="LSW51" s="11"/>
      <c r="LSY51" s="11"/>
      <c r="LTA51" s="11"/>
      <c r="LTC51" s="11"/>
      <c r="LTE51" s="11"/>
      <c r="LTG51" s="11"/>
      <c r="LTI51" s="11"/>
      <c r="LTK51" s="11"/>
      <c r="LTM51" s="11"/>
      <c r="LTO51" s="11"/>
      <c r="LTQ51" s="11"/>
      <c r="LTS51" s="11"/>
      <c r="LTU51" s="11"/>
      <c r="LTW51" s="11"/>
      <c r="LTY51" s="11"/>
      <c r="LUA51" s="11"/>
      <c r="LUC51" s="11"/>
      <c r="LUE51" s="11"/>
      <c r="LUG51" s="11"/>
      <c r="LUI51" s="11"/>
      <c r="LUK51" s="11"/>
      <c r="LUM51" s="11"/>
      <c r="LUO51" s="11"/>
      <c r="LUQ51" s="11"/>
      <c r="LUS51" s="11"/>
      <c r="LUU51" s="11"/>
      <c r="LUW51" s="11"/>
      <c r="LUY51" s="11"/>
      <c r="LVA51" s="11"/>
      <c r="LVC51" s="11"/>
      <c r="LVE51" s="11"/>
      <c r="LVG51" s="11"/>
      <c r="LVI51" s="11"/>
      <c r="LVK51" s="11"/>
      <c r="LVM51" s="11"/>
      <c r="LVO51" s="11"/>
      <c r="LVQ51" s="11"/>
      <c r="LVS51" s="11"/>
      <c r="LVU51" s="11"/>
      <c r="LVW51" s="11"/>
      <c r="LVY51" s="11"/>
      <c r="LWA51" s="11"/>
      <c r="LWC51" s="11"/>
      <c r="LWE51" s="11"/>
      <c r="LWG51" s="11"/>
      <c r="LWI51" s="11"/>
      <c r="LWK51" s="11"/>
      <c r="LWM51" s="11"/>
      <c r="LWO51" s="11"/>
      <c r="LWQ51" s="11"/>
      <c r="LWS51" s="11"/>
      <c r="LWU51" s="11"/>
      <c r="LWW51" s="11"/>
      <c r="LWY51" s="11"/>
      <c r="LXA51" s="11"/>
      <c r="LXC51" s="11"/>
      <c r="LXE51" s="11"/>
      <c r="LXG51" s="11"/>
      <c r="LXI51" s="11"/>
      <c r="LXK51" s="11"/>
      <c r="LXM51" s="11"/>
      <c r="LXO51" s="11"/>
      <c r="LXQ51" s="11"/>
      <c r="LXS51" s="11"/>
      <c r="LXU51" s="11"/>
      <c r="LXW51" s="11"/>
      <c r="LXY51" s="11"/>
      <c r="LYA51" s="11"/>
      <c r="LYC51" s="11"/>
      <c r="LYE51" s="11"/>
      <c r="LYG51" s="11"/>
      <c r="LYI51" s="11"/>
      <c r="LYK51" s="11"/>
      <c r="LYM51" s="11"/>
      <c r="LYO51" s="11"/>
      <c r="LYQ51" s="11"/>
      <c r="LYS51" s="11"/>
      <c r="LYU51" s="11"/>
      <c r="LYW51" s="11"/>
      <c r="LYY51" s="11"/>
      <c r="LZA51" s="11"/>
      <c r="LZC51" s="11"/>
      <c r="LZE51" s="11"/>
      <c r="LZG51" s="11"/>
      <c r="LZI51" s="11"/>
      <c r="LZK51" s="11"/>
      <c r="LZM51" s="11"/>
      <c r="LZO51" s="11"/>
      <c r="LZQ51" s="11"/>
      <c r="LZS51" s="11"/>
      <c r="LZU51" s="11"/>
      <c r="LZW51" s="11"/>
      <c r="LZY51" s="11"/>
      <c r="MAA51" s="11"/>
      <c r="MAC51" s="11"/>
      <c r="MAE51" s="11"/>
      <c r="MAG51" s="11"/>
      <c r="MAI51" s="11"/>
      <c r="MAK51" s="11"/>
      <c r="MAM51" s="11"/>
      <c r="MAO51" s="11"/>
      <c r="MAQ51" s="11"/>
      <c r="MAS51" s="11"/>
      <c r="MAU51" s="11"/>
      <c r="MAW51" s="11"/>
      <c r="MAY51" s="11"/>
      <c r="MBA51" s="11"/>
      <c r="MBC51" s="11"/>
      <c r="MBE51" s="11"/>
      <c r="MBG51" s="11"/>
      <c r="MBI51" s="11"/>
      <c r="MBK51" s="11"/>
      <c r="MBM51" s="11"/>
      <c r="MBO51" s="11"/>
      <c r="MBQ51" s="11"/>
      <c r="MBS51" s="11"/>
      <c r="MBU51" s="11"/>
      <c r="MBW51" s="11"/>
      <c r="MBY51" s="11"/>
      <c r="MCA51" s="11"/>
      <c r="MCC51" s="11"/>
      <c r="MCE51" s="11"/>
      <c r="MCG51" s="11"/>
      <c r="MCI51" s="11"/>
      <c r="MCK51" s="11"/>
      <c r="MCM51" s="11"/>
      <c r="MCO51" s="11"/>
      <c r="MCQ51" s="11"/>
      <c r="MCS51" s="11"/>
      <c r="MCU51" s="11"/>
      <c r="MCW51" s="11"/>
      <c r="MCY51" s="11"/>
      <c r="MDA51" s="11"/>
      <c r="MDC51" s="11"/>
      <c r="MDE51" s="11"/>
      <c r="MDG51" s="11"/>
      <c r="MDI51" s="11"/>
      <c r="MDK51" s="11"/>
      <c r="MDM51" s="11"/>
      <c r="MDO51" s="11"/>
      <c r="MDQ51" s="11"/>
      <c r="MDS51" s="11"/>
      <c r="MDU51" s="11"/>
      <c r="MDW51" s="11"/>
      <c r="MDY51" s="11"/>
      <c r="MEA51" s="11"/>
      <c r="MEC51" s="11"/>
      <c r="MEE51" s="11"/>
      <c r="MEG51" s="11"/>
      <c r="MEI51" s="11"/>
      <c r="MEK51" s="11"/>
      <c r="MEM51" s="11"/>
      <c r="MEO51" s="11"/>
      <c r="MEQ51" s="11"/>
      <c r="MES51" s="11"/>
      <c r="MEU51" s="11"/>
      <c r="MEW51" s="11"/>
      <c r="MEY51" s="11"/>
      <c r="MFA51" s="11"/>
      <c r="MFC51" s="11"/>
      <c r="MFE51" s="11"/>
      <c r="MFG51" s="11"/>
      <c r="MFI51" s="11"/>
      <c r="MFK51" s="11"/>
      <c r="MFM51" s="11"/>
      <c r="MFO51" s="11"/>
      <c r="MFQ51" s="11"/>
      <c r="MFS51" s="11"/>
      <c r="MFU51" s="11"/>
      <c r="MFW51" s="11"/>
      <c r="MFY51" s="11"/>
      <c r="MGA51" s="11"/>
      <c r="MGC51" s="11"/>
      <c r="MGE51" s="11"/>
      <c r="MGG51" s="11"/>
      <c r="MGI51" s="11"/>
      <c r="MGK51" s="11"/>
      <c r="MGM51" s="11"/>
      <c r="MGO51" s="11"/>
      <c r="MGQ51" s="11"/>
      <c r="MGS51" s="11"/>
      <c r="MGU51" s="11"/>
      <c r="MGW51" s="11"/>
      <c r="MGY51" s="11"/>
      <c r="MHA51" s="11"/>
      <c r="MHC51" s="11"/>
      <c r="MHE51" s="11"/>
      <c r="MHG51" s="11"/>
      <c r="MHI51" s="11"/>
      <c r="MHK51" s="11"/>
      <c r="MHM51" s="11"/>
      <c r="MHO51" s="11"/>
      <c r="MHQ51" s="11"/>
      <c r="MHS51" s="11"/>
      <c r="MHU51" s="11"/>
      <c r="MHW51" s="11"/>
      <c r="MHY51" s="11"/>
      <c r="MIA51" s="11"/>
      <c r="MIC51" s="11"/>
      <c r="MIE51" s="11"/>
      <c r="MIG51" s="11"/>
      <c r="MII51" s="11"/>
      <c r="MIK51" s="11"/>
      <c r="MIM51" s="11"/>
      <c r="MIO51" s="11"/>
      <c r="MIQ51" s="11"/>
      <c r="MIS51" s="11"/>
      <c r="MIU51" s="11"/>
      <c r="MIW51" s="11"/>
      <c r="MIY51" s="11"/>
      <c r="MJA51" s="11"/>
      <c r="MJC51" s="11"/>
      <c r="MJE51" s="11"/>
      <c r="MJG51" s="11"/>
      <c r="MJI51" s="11"/>
      <c r="MJK51" s="11"/>
      <c r="MJM51" s="11"/>
      <c r="MJO51" s="11"/>
      <c r="MJQ51" s="11"/>
      <c r="MJS51" s="11"/>
      <c r="MJU51" s="11"/>
      <c r="MJW51" s="11"/>
      <c r="MJY51" s="11"/>
      <c r="MKA51" s="11"/>
      <c r="MKC51" s="11"/>
      <c r="MKE51" s="11"/>
      <c r="MKG51" s="11"/>
      <c r="MKI51" s="11"/>
      <c r="MKK51" s="11"/>
      <c r="MKM51" s="11"/>
      <c r="MKO51" s="11"/>
      <c r="MKQ51" s="11"/>
      <c r="MKS51" s="11"/>
      <c r="MKU51" s="11"/>
      <c r="MKW51" s="11"/>
      <c r="MKY51" s="11"/>
      <c r="MLA51" s="11"/>
      <c r="MLC51" s="11"/>
      <c r="MLE51" s="11"/>
      <c r="MLG51" s="11"/>
      <c r="MLI51" s="11"/>
      <c r="MLK51" s="11"/>
      <c r="MLM51" s="11"/>
      <c r="MLO51" s="11"/>
      <c r="MLQ51" s="11"/>
      <c r="MLS51" s="11"/>
      <c r="MLU51" s="11"/>
      <c r="MLW51" s="11"/>
      <c r="MLY51" s="11"/>
      <c r="MMA51" s="11"/>
      <c r="MMC51" s="11"/>
      <c r="MME51" s="11"/>
      <c r="MMG51" s="11"/>
      <c r="MMI51" s="11"/>
      <c r="MMK51" s="11"/>
      <c r="MMM51" s="11"/>
      <c r="MMO51" s="11"/>
      <c r="MMQ51" s="11"/>
      <c r="MMS51" s="11"/>
      <c r="MMU51" s="11"/>
      <c r="MMW51" s="11"/>
      <c r="MMY51" s="11"/>
      <c r="MNA51" s="11"/>
      <c r="MNC51" s="11"/>
      <c r="MNE51" s="11"/>
      <c r="MNG51" s="11"/>
      <c r="MNI51" s="11"/>
      <c r="MNK51" s="11"/>
      <c r="MNM51" s="11"/>
      <c r="MNO51" s="11"/>
      <c r="MNQ51" s="11"/>
      <c r="MNS51" s="11"/>
      <c r="MNU51" s="11"/>
      <c r="MNW51" s="11"/>
      <c r="MNY51" s="11"/>
      <c r="MOA51" s="11"/>
      <c r="MOC51" s="11"/>
      <c r="MOE51" s="11"/>
      <c r="MOG51" s="11"/>
      <c r="MOI51" s="11"/>
      <c r="MOK51" s="11"/>
      <c r="MOM51" s="11"/>
      <c r="MOO51" s="11"/>
      <c r="MOQ51" s="11"/>
      <c r="MOS51" s="11"/>
      <c r="MOU51" s="11"/>
      <c r="MOW51" s="11"/>
      <c r="MOY51" s="11"/>
      <c r="MPA51" s="11"/>
      <c r="MPC51" s="11"/>
      <c r="MPE51" s="11"/>
      <c r="MPG51" s="11"/>
      <c r="MPI51" s="11"/>
      <c r="MPK51" s="11"/>
      <c r="MPM51" s="11"/>
      <c r="MPO51" s="11"/>
      <c r="MPQ51" s="11"/>
      <c r="MPS51" s="11"/>
      <c r="MPU51" s="11"/>
      <c r="MPW51" s="11"/>
      <c r="MPY51" s="11"/>
      <c r="MQA51" s="11"/>
      <c r="MQC51" s="11"/>
      <c r="MQE51" s="11"/>
      <c r="MQG51" s="11"/>
      <c r="MQI51" s="11"/>
      <c r="MQK51" s="11"/>
      <c r="MQM51" s="11"/>
      <c r="MQO51" s="11"/>
      <c r="MQQ51" s="11"/>
      <c r="MQS51" s="11"/>
      <c r="MQU51" s="11"/>
      <c r="MQW51" s="11"/>
      <c r="MQY51" s="11"/>
      <c r="MRA51" s="11"/>
      <c r="MRC51" s="11"/>
      <c r="MRE51" s="11"/>
      <c r="MRG51" s="11"/>
      <c r="MRI51" s="11"/>
      <c r="MRK51" s="11"/>
      <c r="MRM51" s="11"/>
      <c r="MRO51" s="11"/>
      <c r="MRQ51" s="11"/>
      <c r="MRS51" s="11"/>
      <c r="MRU51" s="11"/>
      <c r="MRW51" s="11"/>
      <c r="MRY51" s="11"/>
      <c r="MSA51" s="11"/>
      <c r="MSC51" s="11"/>
      <c r="MSE51" s="11"/>
      <c r="MSG51" s="11"/>
      <c r="MSI51" s="11"/>
      <c r="MSK51" s="11"/>
      <c r="MSM51" s="11"/>
      <c r="MSO51" s="11"/>
      <c r="MSQ51" s="11"/>
      <c r="MSS51" s="11"/>
      <c r="MSU51" s="11"/>
      <c r="MSW51" s="11"/>
      <c r="MSY51" s="11"/>
      <c r="MTA51" s="11"/>
      <c r="MTC51" s="11"/>
      <c r="MTE51" s="11"/>
      <c r="MTG51" s="11"/>
      <c r="MTI51" s="11"/>
      <c r="MTK51" s="11"/>
      <c r="MTM51" s="11"/>
      <c r="MTO51" s="11"/>
      <c r="MTQ51" s="11"/>
      <c r="MTS51" s="11"/>
      <c r="MTU51" s="11"/>
      <c r="MTW51" s="11"/>
      <c r="MTY51" s="11"/>
      <c r="MUA51" s="11"/>
      <c r="MUC51" s="11"/>
      <c r="MUE51" s="11"/>
      <c r="MUG51" s="11"/>
      <c r="MUI51" s="11"/>
      <c r="MUK51" s="11"/>
      <c r="MUM51" s="11"/>
      <c r="MUO51" s="11"/>
      <c r="MUQ51" s="11"/>
      <c r="MUS51" s="11"/>
      <c r="MUU51" s="11"/>
      <c r="MUW51" s="11"/>
      <c r="MUY51" s="11"/>
      <c r="MVA51" s="11"/>
      <c r="MVC51" s="11"/>
      <c r="MVE51" s="11"/>
      <c r="MVG51" s="11"/>
      <c r="MVI51" s="11"/>
      <c r="MVK51" s="11"/>
      <c r="MVM51" s="11"/>
      <c r="MVO51" s="11"/>
      <c r="MVQ51" s="11"/>
      <c r="MVS51" s="11"/>
      <c r="MVU51" s="11"/>
      <c r="MVW51" s="11"/>
      <c r="MVY51" s="11"/>
      <c r="MWA51" s="11"/>
      <c r="MWC51" s="11"/>
      <c r="MWE51" s="11"/>
      <c r="MWG51" s="11"/>
      <c r="MWI51" s="11"/>
      <c r="MWK51" s="11"/>
      <c r="MWM51" s="11"/>
      <c r="MWO51" s="11"/>
      <c r="MWQ51" s="11"/>
      <c r="MWS51" s="11"/>
      <c r="MWU51" s="11"/>
      <c r="MWW51" s="11"/>
      <c r="MWY51" s="11"/>
      <c r="MXA51" s="11"/>
      <c r="MXC51" s="11"/>
      <c r="MXE51" s="11"/>
      <c r="MXG51" s="11"/>
      <c r="MXI51" s="11"/>
      <c r="MXK51" s="11"/>
      <c r="MXM51" s="11"/>
      <c r="MXO51" s="11"/>
      <c r="MXQ51" s="11"/>
      <c r="MXS51" s="11"/>
      <c r="MXU51" s="11"/>
      <c r="MXW51" s="11"/>
      <c r="MXY51" s="11"/>
      <c r="MYA51" s="11"/>
      <c r="MYC51" s="11"/>
      <c r="MYE51" s="11"/>
      <c r="MYG51" s="11"/>
      <c r="MYI51" s="11"/>
      <c r="MYK51" s="11"/>
      <c r="MYM51" s="11"/>
      <c r="MYO51" s="11"/>
      <c r="MYQ51" s="11"/>
      <c r="MYS51" s="11"/>
      <c r="MYU51" s="11"/>
      <c r="MYW51" s="11"/>
      <c r="MYY51" s="11"/>
      <c r="MZA51" s="11"/>
      <c r="MZC51" s="11"/>
      <c r="MZE51" s="11"/>
      <c r="MZG51" s="11"/>
      <c r="MZI51" s="11"/>
      <c r="MZK51" s="11"/>
      <c r="MZM51" s="11"/>
      <c r="MZO51" s="11"/>
      <c r="MZQ51" s="11"/>
      <c r="MZS51" s="11"/>
      <c r="MZU51" s="11"/>
      <c r="MZW51" s="11"/>
      <c r="MZY51" s="11"/>
      <c r="NAA51" s="11"/>
      <c r="NAC51" s="11"/>
      <c r="NAE51" s="11"/>
      <c r="NAG51" s="11"/>
      <c r="NAI51" s="11"/>
      <c r="NAK51" s="11"/>
      <c r="NAM51" s="11"/>
      <c r="NAO51" s="11"/>
      <c r="NAQ51" s="11"/>
      <c r="NAS51" s="11"/>
      <c r="NAU51" s="11"/>
      <c r="NAW51" s="11"/>
      <c r="NAY51" s="11"/>
      <c r="NBA51" s="11"/>
      <c r="NBC51" s="11"/>
      <c r="NBE51" s="11"/>
      <c r="NBG51" s="11"/>
      <c r="NBI51" s="11"/>
      <c r="NBK51" s="11"/>
      <c r="NBM51" s="11"/>
      <c r="NBO51" s="11"/>
      <c r="NBQ51" s="11"/>
      <c r="NBS51" s="11"/>
      <c r="NBU51" s="11"/>
      <c r="NBW51" s="11"/>
      <c r="NBY51" s="11"/>
      <c r="NCA51" s="11"/>
      <c r="NCC51" s="11"/>
      <c r="NCE51" s="11"/>
      <c r="NCG51" s="11"/>
      <c r="NCI51" s="11"/>
      <c r="NCK51" s="11"/>
      <c r="NCM51" s="11"/>
      <c r="NCO51" s="11"/>
      <c r="NCQ51" s="11"/>
      <c r="NCS51" s="11"/>
      <c r="NCU51" s="11"/>
      <c r="NCW51" s="11"/>
      <c r="NCY51" s="11"/>
      <c r="NDA51" s="11"/>
      <c r="NDC51" s="11"/>
      <c r="NDE51" s="11"/>
      <c r="NDG51" s="11"/>
      <c r="NDI51" s="11"/>
      <c r="NDK51" s="11"/>
      <c r="NDM51" s="11"/>
      <c r="NDO51" s="11"/>
      <c r="NDQ51" s="11"/>
      <c r="NDS51" s="11"/>
      <c r="NDU51" s="11"/>
      <c r="NDW51" s="11"/>
      <c r="NDY51" s="11"/>
      <c r="NEA51" s="11"/>
      <c r="NEC51" s="11"/>
      <c r="NEE51" s="11"/>
      <c r="NEG51" s="11"/>
      <c r="NEI51" s="11"/>
      <c r="NEK51" s="11"/>
      <c r="NEM51" s="11"/>
      <c r="NEO51" s="11"/>
      <c r="NEQ51" s="11"/>
      <c r="NES51" s="11"/>
      <c r="NEU51" s="11"/>
      <c r="NEW51" s="11"/>
      <c r="NEY51" s="11"/>
      <c r="NFA51" s="11"/>
      <c r="NFC51" s="11"/>
      <c r="NFE51" s="11"/>
      <c r="NFG51" s="11"/>
      <c r="NFI51" s="11"/>
      <c r="NFK51" s="11"/>
      <c r="NFM51" s="11"/>
      <c r="NFO51" s="11"/>
      <c r="NFQ51" s="11"/>
      <c r="NFS51" s="11"/>
      <c r="NFU51" s="11"/>
      <c r="NFW51" s="11"/>
      <c r="NFY51" s="11"/>
      <c r="NGA51" s="11"/>
      <c r="NGC51" s="11"/>
      <c r="NGE51" s="11"/>
      <c r="NGG51" s="11"/>
      <c r="NGI51" s="11"/>
      <c r="NGK51" s="11"/>
      <c r="NGM51" s="11"/>
      <c r="NGO51" s="11"/>
      <c r="NGQ51" s="11"/>
      <c r="NGS51" s="11"/>
      <c r="NGU51" s="11"/>
      <c r="NGW51" s="11"/>
      <c r="NGY51" s="11"/>
      <c r="NHA51" s="11"/>
      <c r="NHC51" s="11"/>
      <c r="NHE51" s="11"/>
      <c r="NHG51" s="11"/>
      <c r="NHI51" s="11"/>
      <c r="NHK51" s="11"/>
      <c r="NHM51" s="11"/>
      <c r="NHO51" s="11"/>
      <c r="NHQ51" s="11"/>
      <c r="NHS51" s="11"/>
      <c r="NHU51" s="11"/>
      <c r="NHW51" s="11"/>
      <c r="NHY51" s="11"/>
      <c r="NIA51" s="11"/>
      <c r="NIC51" s="11"/>
      <c r="NIE51" s="11"/>
      <c r="NIG51" s="11"/>
      <c r="NII51" s="11"/>
      <c r="NIK51" s="11"/>
      <c r="NIM51" s="11"/>
      <c r="NIO51" s="11"/>
      <c r="NIQ51" s="11"/>
      <c r="NIS51" s="11"/>
      <c r="NIU51" s="11"/>
      <c r="NIW51" s="11"/>
      <c r="NIY51" s="11"/>
      <c r="NJA51" s="11"/>
      <c r="NJC51" s="11"/>
      <c r="NJE51" s="11"/>
      <c r="NJG51" s="11"/>
      <c r="NJI51" s="11"/>
      <c r="NJK51" s="11"/>
      <c r="NJM51" s="11"/>
      <c r="NJO51" s="11"/>
      <c r="NJQ51" s="11"/>
      <c r="NJS51" s="11"/>
      <c r="NJU51" s="11"/>
      <c r="NJW51" s="11"/>
      <c r="NJY51" s="11"/>
      <c r="NKA51" s="11"/>
      <c r="NKC51" s="11"/>
      <c r="NKE51" s="11"/>
      <c r="NKG51" s="11"/>
      <c r="NKI51" s="11"/>
      <c r="NKK51" s="11"/>
      <c r="NKM51" s="11"/>
      <c r="NKO51" s="11"/>
      <c r="NKQ51" s="11"/>
      <c r="NKS51" s="11"/>
      <c r="NKU51" s="11"/>
      <c r="NKW51" s="11"/>
      <c r="NKY51" s="11"/>
      <c r="NLA51" s="11"/>
      <c r="NLC51" s="11"/>
      <c r="NLE51" s="11"/>
      <c r="NLG51" s="11"/>
      <c r="NLI51" s="11"/>
      <c r="NLK51" s="11"/>
      <c r="NLM51" s="11"/>
      <c r="NLO51" s="11"/>
      <c r="NLQ51" s="11"/>
      <c r="NLS51" s="11"/>
      <c r="NLU51" s="11"/>
      <c r="NLW51" s="11"/>
      <c r="NLY51" s="11"/>
      <c r="NMA51" s="11"/>
      <c r="NMC51" s="11"/>
      <c r="NME51" s="11"/>
      <c r="NMG51" s="11"/>
      <c r="NMI51" s="11"/>
      <c r="NMK51" s="11"/>
      <c r="NMM51" s="11"/>
      <c r="NMO51" s="11"/>
      <c r="NMQ51" s="11"/>
      <c r="NMS51" s="11"/>
      <c r="NMU51" s="11"/>
      <c r="NMW51" s="11"/>
      <c r="NMY51" s="11"/>
      <c r="NNA51" s="11"/>
      <c r="NNC51" s="11"/>
      <c r="NNE51" s="11"/>
      <c r="NNG51" s="11"/>
      <c r="NNI51" s="11"/>
      <c r="NNK51" s="11"/>
      <c r="NNM51" s="11"/>
      <c r="NNO51" s="11"/>
      <c r="NNQ51" s="11"/>
      <c r="NNS51" s="11"/>
      <c r="NNU51" s="11"/>
      <c r="NNW51" s="11"/>
      <c r="NNY51" s="11"/>
      <c r="NOA51" s="11"/>
      <c r="NOC51" s="11"/>
      <c r="NOE51" s="11"/>
      <c r="NOG51" s="11"/>
      <c r="NOI51" s="11"/>
      <c r="NOK51" s="11"/>
      <c r="NOM51" s="11"/>
      <c r="NOO51" s="11"/>
      <c r="NOQ51" s="11"/>
      <c r="NOS51" s="11"/>
      <c r="NOU51" s="11"/>
      <c r="NOW51" s="11"/>
      <c r="NOY51" s="11"/>
      <c r="NPA51" s="11"/>
      <c r="NPC51" s="11"/>
      <c r="NPE51" s="11"/>
      <c r="NPG51" s="11"/>
      <c r="NPI51" s="11"/>
      <c r="NPK51" s="11"/>
      <c r="NPM51" s="11"/>
      <c r="NPO51" s="11"/>
      <c r="NPQ51" s="11"/>
      <c r="NPS51" s="11"/>
      <c r="NPU51" s="11"/>
      <c r="NPW51" s="11"/>
      <c r="NPY51" s="11"/>
      <c r="NQA51" s="11"/>
      <c r="NQC51" s="11"/>
      <c r="NQE51" s="11"/>
      <c r="NQG51" s="11"/>
      <c r="NQI51" s="11"/>
      <c r="NQK51" s="11"/>
      <c r="NQM51" s="11"/>
      <c r="NQO51" s="11"/>
      <c r="NQQ51" s="11"/>
      <c r="NQS51" s="11"/>
      <c r="NQU51" s="11"/>
      <c r="NQW51" s="11"/>
      <c r="NQY51" s="11"/>
      <c r="NRA51" s="11"/>
      <c r="NRC51" s="11"/>
      <c r="NRE51" s="11"/>
      <c r="NRG51" s="11"/>
      <c r="NRI51" s="11"/>
      <c r="NRK51" s="11"/>
      <c r="NRM51" s="11"/>
      <c r="NRO51" s="11"/>
      <c r="NRQ51" s="11"/>
      <c r="NRS51" s="11"/>
      <c r="NRU51" s="11"/>
      <c r="NRW51" s="11"/>
      <c r="NRY51" s="11"/>
      <c r="NSA51" s="11"/>
      <c r="NSC51" s="11"/>
      <c r="NSE51" s="11"/>
      <c r="NSG51" s="11"/>
      <c r="NSI51" s="11"/>
      <c r="NSK51" s="11"/>
      <c r="NSM51" s="11"/>
      <c r="NSO51" s="11"/>
      <c r="NSQ51" s="11"/>
      <c r="NSS51" s="11"/>
      <c r="NSU51" s="11"/>
      <c r="NSW51" s="11"/>
      <c r="NSY51" s="11"/>
      <c r="NTA51" s="11"/>
      <c r="NTC51" s="11"/>
      <c r="NTE51" s="11"/>
      <c r="NTG51" s="11"/>
      <c r="NTI51" s="11"/>
      <c r="NTK51" s="11"/>
      <c r="NTM51" s="11"/>
      <c r="NTO51" s="11"/>
      <c r="NTQ51" s="11"/>
      <c r="NTS51" s="11"/>
      <c r="NTU51" s="11"/>
      <c r="NTW51" s="11"/>
      <c r="NTY51" s="11"/>
      <c r="NUA51" s="11"/>
      <c r="NUC51" s="11"/>
      <c r="NUE51" s="11"/>
      <c r="NUG51" s="11"/>
      <c r="NUI51" s="11"/>
      <c r="NUK51" s="11"/>
      <c r="NUM51" s="11"/>
      <c r="NUO51" s="11"/>
      <c r="NUQ51" s="11"/>
      <c r="NUS51" s="11"/>
      <c r="NUU51" s="11"/>
      <c r="NUW51" s="11"/>
      <c r="NUY51" s="11"/>
      <c r="NVA51" s="11"/>
      <c r="NVC51" s="11"/>
      <c r="NVE51" s="11"/>
      <c r="NVG51" s="11"/>
      <c r="NVI51" s="11"/>
      <c r="NVK51" s="11"/>
      <c r="NVM51" s="11"/>
      <c r="NVO51" s="11"/>
      <c r="NVQ51" s="11"/>
      <c r="NVS51" s="11"/>
      <c r="NVU51" s="11"/>
      <c r="NVW51" s="11"/>
      <c r="NVY51" s="11"/>
      <c r="NWA51" s="11"/>
      <c r="NWC51" s="11"/>
      <c r="NWE51" s="11"/>
      <c r="NWG51" s="11"/>
      <c r="NWI51" s="11"/>
      <c r="NWK51" s="11"/>
      <c r="NWM51" s="11"/>
      <c r="NWO51" s="11"/>
      <c r="NWQ51" s="11"/>
      <c r="NWS51" s="11"/>
      <c r="NWU51" s="11"/>
      <c r="NWW51" s="11"/>
      <c r="NWY51" s="11"/>
      <c r="NXA51" s="11"/>
      <c r="NXC51" s="11"/>
      <c r="NXE51" s="11"/>
      <c r="NXG51" s="11"/>
      <c r="NXI51" s="11"/>
      <c r="NXK51" s="11"/>
      <c r="NXM51" s="11"/>
      <c r="NXO51" s="11"/>
      <c r="NXQ51" s="11"/>
      <c r="NXS51" s="11"/>
      <c r="NXU51" s="11"/>
      <c r="NXW51" s="11"/>
      <c r="NXY51" s="11"/>
      <c r="NYA51" s="11"/>
      <c r="NYC51" s="11"/>
      <c r="NYE51" s="11"/>
      <c r="NYG51" s="11"/>
      <c r="NYI51" s="11"/>
      <c r="NYK51" s="11"/>
      <c r="NYM51" s="11"/>
      <c r="NYO51" s="11"/>
      <c r="NYQ51" s="11"/>
      <c r="NYS51" s="11"/>
      <c r="NYU51" s="11"/>
      <c r="NYW51" s="11"/>
      <c r="NYY51" s="11"/>
      <c r="NZA51" s="11"/>
      <c r="NZC51" s="11"/>
      <c r="NZE51" s="11"/>
      <c r="NZG51" s="11"/>
      <c r="NZI51" s="11"/>
      <c r="NZK51" s="11"/>
      <c r="NZM51" s="11"/>
      <c r="NZO51" s="11"/>
      <c r="NZQ51" s="11"/>
      <c r="NZS51" s="11"/>
      <c r="NZU51" s="11"/>
      <c r="NZW51" s="11"/>
      <c r="NZY51" s="11"/>
      <c r="OAA51" s="11"/>
      <c r="OAC51" s="11"/>
      <c r="OAE51" s="11"/>
      <c r="OAG51" s="11"/>
      <c r="OAI51" s="11"/>
      <c r="OAK51" s="11"/>
      <c r="OAM51" s="11"/>
      <c r="OAO51" s="11"/>
      <c r="OAQ51" s="11"/>
      <c r="OAS51" s="11"/>
      <c r="OAU51" s="11"/>
      <c r="OAW51" s="11"/>
      <c r="OAY51" s="11"/>
      <c r="OBA51" s="11"/>
      <c r="OBC51" s="11"/>
      <c r="OBE51" s="11"/>
      <c r="OBG51" s="11"/>
      <c r="OBI51" s="11"/>
      <c r="OBK51" s="11"/>
      <c r="OBM51" s="11"/>
      <c r="OBO51" s="11"/>
      <c r="OBQ51" s="11"/>
      <c r="OBS51" s="11"/>
      <c r="OBU51" s="11"/>
      <c r="OBW51" s="11"/>
      <c r="OBY51" s="11"/>
      <c r="OCA51" s="11"/>
      <c r="OCC51" s="11"/>
      <c r="OCE51" s="11"/>
      <c r="OCG51" s="11"/>
      <c r="OCI51" s="11"/>
      <c r="OCK51" s="11"/>
      <c r="OCM51" s="11"/>
      <c r="OCO51" s="11"/>
      <c r="OCQ51" s="11"/>
      <c r="OCS51" s="11"/>
      <c r="OCU51" s="11"/>
      <c r="OCW51" s="11"/>
      <c r="OCY51" s="11"/>
      <c r="ODA51" s="11"/>
      <c r="ODC51" s="11"/>
      <c r="ODE51" s="11"/>
      <c r="ODG51" s="11"/>
      <c r="ODI51" s="11"/>
      <c r="ODK51" s="11"/>
      <c r="ODM51" s="11"/>
      <c r="ODO51" s="11"/>
      <c r="ODQ51" s="11"/>
      <c r="ODS51" s="11"/>
      <c r="ODU51" s="11"/>
      <c r="ODW51" s="11"/>
      <c r="ODY51" s="11"/>
      <c r="OEA51" s="11"/>
      <c r="OEC51" s="11"/>
      <c r="OEE51" s="11"/>
      <c r="OEG51" s="11"/>
      <c r="OEI51" s="11"/>
      <c r="OEK51" s="11"/>
      <c r="OEM51" s="11"/>
      <c r="OEO51" s="11"/>
      <c r="OEQ51" s="11"/>
      <c r="OES51" s="11"/>
      <c r="OEU51" s="11"/>
      <c r="OEW51" s="11"/>
      <c r="OEY51" s="11"/>
      <c r="OFA51" s="11"/>
      <c r="OFC51" s="11"/>
      <c r="OFE51" s="11"/>
      <c r="OFG51" s="11"/>
      <c r="OFI51" s="11"/>
      <c r="OFK51" s="11"/>
      <c r="OFM51" s="11"/>
      <c r="OFO51" s="11"/>
      <c r="OFQ51" s="11"/>
      <c r="OFS51" s="11"/>
      <c r="OFU51" s="11"/>
      <c r="OFW51" s="11"/>
      <c r="OFY51" s="11"/>
      <c r="OGA51" s="11"/>
      <c r="OGC51" s="11"/>
      <c r="OGE51" s="11"/>
      <c r="OGG51" s="11"/>
      <c r="OGI51" s="11"/>
      <c r="OGK51" s="11"/>
      <c r="OGM51" s="11"/>
      <c r="OGO51" s="11"/>
      <c r="OGQ51" s="11"/>
      <c r="OGS51" s="11"/>
      <c r="OGU51" s="11"/>
      <c r="OGW51" s="11"/>
      <c r="OGY51" s="11"/>
      <c r="OHA51" s="11"/>
      <c r="OHC51" s="11"/>
      <c r="OHE51" s="11"/>
      <c r="OHG51" s="11"/>
      <c r="OHI51" s="11"/>
      <c r="OHK51" s="11"/>
      <c r="OHM51" s="11"/>
      <c r="OHO51" s="11"/>
      <c r="OHQ51" s="11"/>
      <c r="OHS51" s="11"/>
      <c r="OHU51" s="11"/>
      <c r="OHW51" s="11"/>
      <c r="OHY51" s="11"/>
      <c r="OIA51" s="11"/>
      <c r="OIC51" s="11"/>
      <c r="OIE51" s="11"/>
      <c r="OIG51" s="11"/>
      <c r="OII51" s="11"/>
      <c r="OIK51" s="11"/>
      <c r="OIM51" s="11"/>
      <c r="OIO51" s="11"/>
      <c r="OIQ51" s="11"/>
      <c r="OIS51" s="11"/>
      <c r="OIU51" s="11"/>
      <c r="OIW51" s="11"/>
      <c r="OIY51" s="11"/>
      <c r="OJA51" s="11"/>
      <c r="OJC51" s="11"/>
      <c r="OJE51" s="11"/>
      <c r="OJG51" s="11"/>
      <c r="OJI51" s="11"/>
      <c r="OJK51" s="11"/>
      <c r="OJM51" s="11"/>
      <c r="OJO51" s="11"/>
      <c r="OJQ51" s="11"/>
      <c r="OJS51" s="11"/>
      <c r="OJU51" s="11"/>
      <c r="OJW51" s="11"/>
      <c r="OJY51" s="11"/>
      <c r="OKA51" s="11"/>
      <c r="OKC51" s="11"/>
      <c r="OKE51" s="11"/>
      <c r="OKG51" s="11"/>
      <c r="OKI51" s="11"/>
      <c r="OKK51" s="11"/>
      <c r="OKM51" s="11"/>
      <c r="OKO51" s="11"/>
      <c r="OKQ51" s="11"/>
      <c r="OKS51" s="11"/>
      <c r="OKU51" s="11"/>
      <c r="OKW51" s="11"/>
      <c r="OKY51" s="11"/>
      <c r="OLA51" s="11"/>
      <c r="OLC51" s="11"/>
      <c r="OLE51" s="11"/>
      <c r="OLG51" s="11"/>
      <c r="OLI51" s="11"/>
      <c r="OLK51" s="11"/>
      <c r="OLM51" s="11"/>
      <c r="OLO51" s="11"/>
      <c r="OLQ51" s="11"/>
      <c r="OLS51" s="11"/>
      <c r="OLU51" s="11"/>
      <c r="OLW51" s="11"/>
      <c r="OLY51" s="11"/>
      <c r="OMA51" s="11"/>
      <c r="OMC51" s="11"/>
      <c r="OME51" s="11"/>
      <c r="OMG51" s="11"/>
      <c r="OMI51" s="11"/>
      <c r="OMK51" s="11"/>
      <c r="OMM51" s="11"/>
      <c r="OMO51" s="11"/>
      <c r="OMQ51" s="11"/>
      <c r="OMS51" s="11"/>
      <c r="OMU51" s="11"/>
      <c r="OMW51" s="11"/>
      <c r="OMY51" s="11"/>
      <c r="ONA51" s="11"/>
      <c r="ONC51" s="11"/>
      <c r="ONE51" s="11"/>
      <c r="ONG51" s="11"/>
      <c r="ONI51" s="11"/>
      <c r="ONK51" s="11"/>
      <c r="ONM51" s="11"/>
      <c r="ONO51" s="11"/>
      <c r="ONQ51" s="11"/>
      <c r="ONS51" s="11"/>
      <c r="ONU51" s="11"/>
      <c r="ONW51" s="11"/>
      <c r="ONY51" s="11"/>
      <c r="OOA51" s="11"/>
      <c r="OOC51" s="11"/>
      <c r="OOE51" s="11"/>
      <c r="OOG51" s="11"/>
      <c r="OOI51" s="11"/>
      <c r="OOK51" s="11"/>
      <c r="OOM51" s="11"/>
      <c r="OOO51" s="11"/>
      <c r="OOQ51" s="11"/>
      <c r="OOS51" s="11"/>
      <c r="OOU51" s="11"/>
      <c r="OOW51" s="11"/>
      <c r="OOY51" s="11"/>
      <c r="OPA51" s="11"/>
      <c r="OPC51" s="11"/>
      <c r="OPE51" s="11"/>
      <c r="OPG51" s="11"/>
      <c r="OPI51" s="11"/>
      <c r="OPK51" s="11"/>
      <c r="OPM51" s="11"/>
      <c r="OPO51" s="11"/>
      <c r="OPQ51" s="11"/>
      <c r="OPS51" s="11"/>
      <c r="OPU51" s="11"/>
      <c r="OPW51" s="11"/>
      <c r="OPY51" s="11"/>
      <c r="OQA51" s="11"/>
      <c r="OQC51" s="11"/>
      <c r="OQE51" s="11"/>
      <c r="OQG51" s="11"/>
      <c r="OQI51" s="11"/>
      <c r="OQK51" s="11"/>
      <c r="OQM51" s="11"/>
      <c r="OQO51" s="11"/>
      <c r="OQQ51" s="11"/>
      <c r="OQS51" s="11"/>
      <c r="OQU51" s="11"/>
      <c r="OQW51" s="11"/>
      <c r="OQY51" s="11"/>
      <c r="ORA51" s="11"/>
      <c r="ORC51" s="11"/>
      <c r="ORE51" s="11"/>
      <c r="ORG51" s="11"/>
      <c r="ORI51" s="11"/>
      <c r="ORK51" s="11"/>
      <c r="ORM51" s="11"/>
      <c r="ORO51" s="11"/>
      <c r="ORQ51" s="11"/>
      <c r="ORS51" s="11"/>
      <c r="ORU51" s="11"/>
      <c r="ORW51" s="11"/>
      <c r="ORY51" s="11"/>
      <c r="OSA51" s="11"/>
      <c r="OSC51" s="11"/>
      <c r="OSE51" s="11"/>
      <c r="OSG51" s="11"/>
      <c r="OSI51" s="11"/>
      <c r="OSK51" s="11"/>
      <c r="OSM51" s="11"/>
      <c r="OSO51" s="11"/>
      <c r="OSQ51" s="11"/>
      <c r="OSS51" s="11"/>
      <c r="OSU51" s="11"/>
      <c r="OSW51" s="11"/>
      <c r="OSY51" s="11"/>
      <c r="OTA51" s="11"/>
      <c r="OTC51" s="11"/>
      <c r="OTE51" s="11"/>
      <c r="OTG51" s="11"/>
      <c r="OTI51" s="11"/>
      <c r="OTK51" s="11"/>
      <c r="OTM51" s="11"/>
      <c r="OTO51" s="11"/>
      <c r="OTQ51" s="11"/>
      <c r="OTS51" s="11"/>
      <c r="OTU51" s="11"/>
      <c r="OTW51" s="11"/>
      <c r="OTY51" s="11"/>
      <c r="OUA51" s="11"/>
      <c r="OUC51" s="11"/>
      <c r="OUE51" s="11"/>
      <c r="OUG51" s="11"/>
      <c r="OUI51" s="11"/>
      <c r="OUK51" s="11"/>
      <c r="OUM51" s="11"/>
      <c r="OUO51" s="11"/>
      <c r="OUQ51" s="11"/>
      <c r="OUS51" s="11"/>
      <c r="OUU51" s="11"/>
      <c r="OUW51" s="11"/>
      <c r="OUY51" s="11"/>
      <c r="OVA51" s="11"/>
      <c r="OVC51" s="11"/>
      <c r="OVE51" s="11"/>
      <c r="OVG51" s="11"/>
      <c r="OVI51" s="11"/>
      <c r="OVK51" s="11"/>
      <c r="OVM51" s="11"/>
      <c r="OVO51" s="11"/>
      <c r="OVQ51" s="11"/>
      <c r="OVS51" s="11"/>
      <c r="OVU51" s="11"/>
      <c r="OVW51" s="11"/>
      <c r="OVY51" s="11"/>
      <c r="OWA51" s="11"/>
      <c r="OWC51" s="11"/>
      <c r="OWE51" s="11"/>
      <c r="OWG51" s="11"/>
      <c r="OWI51" s="11"/>
      <c r="OWK51" s="11"/>
      <c r="OWM51" s="11"/>
      <c r="OWO51" s="11"/>
      <c r="OWQ51" s="11"/>
      <c r="OWS51" s="11"/>
      <c r="OWU51" s="11"/>
      <c r="OWW51" s="11"/>
      <c r="OWY51" s="11"/>
      <c r="OXA51" s="11"/>
      <c r="OXC51" s="11"/>
      <c r="OXE51" s="11"/>
      <c r="OXG51" s="11"/>
      <c r="OXI51" s="11"/>
      <c r="OXK51" s="11"/>
      <c r="OXM51" s="11"/>
      <c r="OXO51" s="11"/>
      <c r="OXQ51" s="11"/>
      <c r="OXS51" s="11"/>
      <c r="OXU51" s="11"/>
      <c r="OXW51" s="11"/>
      <c r="OXY51" s="11"/>
      <c r="OYA51" s="11"/>
      <c r="OYC51" s="11"/>
      <c r="OYE51" s="11"/>
      <c r="OYG51" s="11"/>
      <c r="OYI51" s="11"/>
      <c r="OYK51" s="11"/>
      <c r="OYM51" s="11"/>
      <c r="OYO51" s="11"/>
      <c r="OYQ51" s="11"/>
      <c r="OYS51" s="11"/>
      <c r="OYU51" s="11"/>
      <c r="OYW51" s="11"/>
      <c r="OYY51" s="11"/>
      <c r="OZA51" s="11"/>
      <c r="OZC51" s="11"/>
      <c r="OZE51" s="11"/>
      <c r="OZG51" s="11"/>
      <c r="OZI51" s="11"/>
      <c r="OZK51" s="11"/>
      <c r="OZM51" s="11"/>
      <c r="OZO51" s="11"/>
      <c r="OZQ51" s="11"/>
      <c r="OZS51" s="11"/>
      <c r="OZU51" s="11"/>
      <c r="OZW51" s="11"/>
      <c r="OZY51" s="11"/>
      <c r="PAA51" s="11"/>
      <c r="PAC51" s="11"/>
      <c r="PAE51" s="11"/>
      <c r="PAG51" s="11"/>
      <c r="PAI51" s="11"/>
      <c r="PAK51" s="11"/>
      <c r="PAM51" s="11"/>
      <c r="PAO51" s="11"/>
      <c r="PAQ51" s="11"/>
      <c r="PAS51" s="11"/>
      <c r="PAU51" s="11"/>
      <c r="PAW51" s="11"/>
      <c r="PAY51" s="11"/>
      <c r="PBA51" s="11"/>
      <c r="PBC51" s="11"/>
      <c r="PBE51" s="11"/>
      <c r="PBG51" s="11"/>
      <c r="PBI51" s="11"/>
      <c r="PBK51" s="11"/>
      <c r="PBM51" s="11"/>
      <c r="PBO51" s="11"/>
      <c r="PBQ51" s="11"/>
      <c r="PBS51" s="11"/>
      <c r="PBU51" s="11"/>
      <c r="PBW51" s="11"/>
      <c r="PBY51" s="11"/>
      <c r="PCA51" s="11"/>
      <c r="PCC51" s="11"/>
      <c r="PCE51" s="11"/>
      <c r="PCG51" s="11"/>
      <c r="PCI51" s="11"/>
      <c r="PCK51" s="11"/>
      <c r="PCM51" s="11"/>
      <c r="PCO51" s="11"/>
      <c r="PCQ51" s="11"/>
      <c r="PCS51" s="11"/>
      <c r="PCU51" s="11"/>
      <c r="PCW51" s="11"/>
      <c r="PCY51" s="11"/>
      <c r="PDA51" s="11"/>
      <c r="PDC51" s="11"/>
      <c r="PDE51" s="11"/>
      <c r="PDG51" s="11"/>
      <c r="PDI51" s="11"/>
      <c r="PDK51" s="11"/>
      <c r="PDM51" s="11"/>
      <c r="PDO51" s="11"/>
      <c r="PDQ51" s="11"/>
      <c r="PDS51" s="11"/>
      <c r="PDU51" s="11"/>
      <c r="PDW51" s="11"/>
      <c r="PDY51" s="11"/>
      <c r="PEA51" s="11"/>
      <c r="PEC51" s="11"/>
      <c r="PEE51" s="11"/>
      <c r="PEG51" s="11"/>
      <c r="PEI51" s="11"/>
      <c r="PEK51" s="11"/>
      <c r="PEM51" s="11"/>
      <c r="PEO51" s="11"/>
      <c r="PEQ51" s="11"/>
      <c r="PES51" s="11"/>
      <c r="PEU51" s="11"/>
      <c r="PEW51" s="11"/>
      <c r="PEY51" s="11"/>
      <c r="PFA51" s="11"/>
      <c r="PFC51" s="11"/>
      <c r="PFE51" s="11"/>
      <c r="PFG51" s="11"/>
      <c r="PFI51" s="11"/>
      <c r="PFK51" s="11"/>
      <c r="PFM51" s="11"/>
      <c r="PFO51" s="11"/>
      <c r="PFQ51" s="11"/>
      <c r="PFS51" s="11"/>
      <c r="PFU51" s="11"/>
      <c r="PFW51" s="11"/>
      <c r="PFY51" s="11"/>
      <c r="PGA51" s="11"/>
      <c r="PGC51" s="11"/>
      <c r="PGE51" s="11"/>
      <c r="PGG51" s="11"/>
      <c r="PGI51" s="11"/>
      <c r="PGK51" s="11"/>
      <c r="PGM51" s="11"/>
      <c r="PGO51" s="11"/>
      <c r="PGQ51" s="11"/>
      <c r="PGS51" s="11"/>
      <c r="PGU51" s="11"/>
      <c r="PGW51" s="11"/>
      <c r="PGY51" s="11"/>
      <c r="PHA51" s="11"/>
      <c r="PHC51" s="11"/>
      <c r="PHE51" s="11"/>
      <c r="PHG51" s="11"/>
      <c r="PHI51" s="11"/>
      <c r="PHK51" s="11"/>
      <c r="PHM51" s="11"/>
      <c r="PHO51" s="11"/>
      <c r="PHQ51" s="11"/>
      <c r="PHS51" s="11"/>
      <c r="PHU51" s="11"/>
      <c r="PHW51" s="11"/>
      <c r="PHY51" s="11"/>
      <c r="PIA51" s="11"/>
      <c r="PIC51" s="11"/>
      <c r="PIE51" s="11"/>
      <c r="PIG51" s="11"/>
      <c r="PII51" s="11"/>
      <c r="PIK51" s="11"/>
      <c r="PIM51" s="11"/>
      <c r="PIO51" s="11"/>
      <c r="PIQ51" s="11"/>
      <c r="PIS51" s="11"/>
      <c r="PIU51" s="11"/>
      <c r="PIW51" s="11"/>
      <c r="PIY51" s="11"/>
      <c r="PJA51" s="11"/>
      <c r="PJC51" s="11"/>
      <c r="PJE51" s="11"/>
      <c r="PJG51" s="11"/>
      <c r="PJI51" s="11"/>
      <c r="PJK51" s="11"/>
      <c r="PJM51" s="11"/>
      <c r="PJO51" s="11"/>
      <c r="PJQ51" s="11"/>
      <c r="PJS51" s="11"/>
      <c r="PJU51" s="11"/>
      <c r="PJW51" s="11"/>
      <c r="PJY51" s="11"/>
      <c r="PKA51" s="11"/>
      <c r="PKC51" s="11"/>
      <c r="PKE51" s="11"/>
      <c r="PKG51" s="11"/>
      <c r="PKI51" s="11"/>
      <c r="PKK51" s="11"/>
      <c r="PKM51" s="11"/>
      <c r="PKO51" s="11"/>
      <c r="PKQ51" s="11"/>
      <c r="PKS51" s="11"/>
      <c r="PKU51" s="11"/>
      <c r="PKW51" s="11"/>
      <c r="PKY51" s="11"/>
      <c r="PLA51" s="11"/>
      <c r="PLC51" s="11"/>
      <c r="PLE51" s="11"/>
      <c r="PLG51" s="11"/>
      <c r="PLI51" s="11"/>
      <c r="PLK51" s="11"/>
      <c r="PLM51" s="11"/>
      <c r="PLO51" s="11"/>
      <c r="PLQ51" s="11"/>
      <c r="PLS51" s="11"/>
      <c r="PLU51" s="11"/>
      <c r="PLW51" s="11"/>
      <c r="PLY51" s="11"/>
      <c r="PMA51" s="11"/>
      <c r="PMC51" s="11"/>
      <c r="PME51" s="11"/>
      <c r="PMG51" s="11"/>
      <c r="PMI51" s="11"/>
      <c r="PMK51" s="11"/>
      <c r="PMM51" s="11"/>
      <c r="PMO51" s="11"/>
      <c r="PMQ51" s="11"/>
      <c r="PMS51" s="11"/>
      <c r="PMU51" s="11"/>
      <c r="PMW51" s="11"/>
      <c r="PMY51" s="11"/>
      <c r="PNA51" s="11"/>
      <c r="PNC51" s="11"/>
      <c r="PNE51" s="11"/>
      <c r="PNG51" s="11"/>
      <c r="PNI51" s="11"/>
      <c r="PNK51" s="11"/>
      <c r="PNM51" s="11"/>
      <c r="PNO51" s="11"/>
      <c r="PNQ51" s="11"/>
      <c r="PNS51" s="11"/>
      <c r="PNU51" s="11"/>
      <c r="PNW51" s="11"/>
      <c r="PNY51" s="11"/>
      <c r="POA51" s="11"/>
      <c r="POC51" s="11"/>
      <c r="POE51" s="11"/>
      <c r="POG51" s="11"/>
      <c r="POI51" s="11"/>
      <c r="POK51" s="11"/>
      <c r="POM51" s="11"/>
      <c r="POO51" s="11"/>
      <c r="POQ51" s="11"/>
      <c r="POS51" s="11"/>
      <c r="POU51" s="11"/>
      <c r="POW51" s="11"/>
      <c r="POY51" s="11"/>
      <c r="PPA51" s="11"/>
      <c r="PPC51" s="11"/>
      <c r="PPE51" s="11"/>
      <c r="PPG51" s="11"/>
      <c r="PPI51" s="11"/>
      <c r="PPK51" s="11"/>
      <c r="PPM51" s="11"/>
      <c r="PPO51" s="11"/>
      <c r="PPQ51" s="11"/>
      <c r="PPS51" s="11"/>
      <c r="PPU51" s="11"/>
      <c r="PPW51" s="11"/>
      <c r="PPY51" s="11"/>
      <c r="PQA51" s="11"/>
      <c r="PQC51" s="11"/>
      <c r="PQE51" s="11"/>
      <c r="PQG51" s="11"/>
      <c r="PQI51" s="11"/>
      <c r="PQK51" s="11"/>
      <c r="PQM51" s="11"/>
      <c r="PQO51" s="11"/>
      <c r="PQQ51" s="11"/>
      <c r="PQS51" s="11"/>
      <c r="PQU51" s="11"/>
      <c r="PQW51" s="11"/>
      <c r="PQY51" s="11"/>
      <c r="PRA51" s="11"/>
      <c r="PRC51" s="11"/>
      <c r="PRE51" s="11"/>
      <c r="PRG51" s="11"/>
      <c r="PRI51" s="11"/>
      <c r="PRK51" s="11"/>
      <c r="PRM51" s="11"/>
      <c r="PRO51" s="11"/>
      <c r="PRQ51" s="11"/>
      <c r="PRS51" s="11"/>
      <c r="PRU51" s="11"/>
      <c r="PRW51" s="11"/>
      <c r="PRY51" s="11"/>
      <c r="PSA51" s="11"/>
      <c r="PSC51" s="11"/>
      <c r="PSE51" s="11"/>
      <c r="PSG51" s="11"/>
      <c r="PSI51" s="11"/>
      <c r="PSK51" s="11"/>
      <c r="PSM51" s="11"/>
      <c r="PSO51" s="11"/>
      <c r="PSQ51" s="11"/>
      <c r="PSS51" s="11"/>
      <c r="PSU51" s="11"/>
      <c r="PSW51" s="11"/>
      <c r="PSY51" s="11"/>
      <c r="PTA51" s="11"/>
      <c r="PTC51" s="11"/>
      <c r="PTE51" s="11"/>
      <c r="PTG51" s="11"/>
      <c r="PTI51" s="11"/>
      <c r="PTK51" s="11"/>
      <c r="PTM51" s="11"/>
      <c r="PTO51" s="11"/>
      <c r="PTQ51" s="11"/>
      <c r="PTS51" s="11"/>
      <c r="PTU51" s="11"/>
      <c r="PTW51" s="11"/>
      <c r="PTY51" s="11"/>
      <c r="PUA51" s="11"/>
      <c r="PUC51" s="11"/>
      <c r="PUE51" s="11"/>
      <c r="PUG51" s="11"/>
      <c r="PUI51" s="11"/>
      <c r="PUK51" s="11"/>
      <c r="PUM51" s="11"/>
      <c r="PUO51" s="11"/>
      <c r="PUQ51" s="11"/>
      <c r="PUS51" s="11"/>
      <c r="PUU51" s="11"/>
      <c r="PUW51" s="11"/>
      <c r="PUY51" s="11"/>
      <c r="PVA51" s="11"/>
      <c r="PVC51" s="11"/>
      <c r="PVE51" s="11"/>
      <c r="PVG51" s="11"/>
      <c r="PVI51" s="11"/>
      <c r="PVK51" s="11"/>
      <c r="PVM51" s="11"/>
      <c r="PVO51" s="11"/>
      <c r="PVQ51" s="11"/>
      <c r="PVS51" s="11"/>
      <c r="PVU51" s="11"/>
      <c r="PVW51" s="11"/>
      <c r="PVY51" s="11"/>
      <c r="PWA51" s="11"/>
      <c r="PWC51" s="11"/>
      <c r="PWE51" s="11"/>
      <c r="PWG51" s="11"/>
      <c r="PWI51" s="11"/>
      <c r="PWK51" s="11"/>
      <c r="PWM51" s="11"/>
      <c r="PWO51" s="11"/>
      <c r="PWQ51" s="11"/>
      <c r="PWS51" s="11"/>
      <c r="PWU51" s="11"/>
      <c r="PWW51" s="11"/>
      <c r="PWY51" s="11"/>
      <c r="PXA51" s="11"/>
      <c r="PXC51" s="11"/>
      <c r="PXE51" s="11"/>
      <c r="PXG51" s="11"/>
      <c r="PXI51" s="11"/>
      <c r="PXK51" s="11"/>
      <c r="PXM51" s="11"/>
      <c r="PXO51" s="11"/>
      <c r="PXQ51" s="11"/>
      <c r="PXS51" s="11"/>
      <c r="PXU51" s="11"/>
      <c r="PXW51" s="11"/>
      <c r="PXY51" s="11"/>
      <c r="PYA51" s="11"/>
      <c r="PYC51" s="11"/>
      <c r="PYE51" s="11"/>
      <c r="PYG51" s="11"/>
      <c r="PYI51" s="11"/>
      <c r="PYK51" s="11"/>
      <c r="PYM51" s="11"/>
      <c r="PYO51" s="11"/>
      <c r="PYQ51" s="11"/>
      <c r="PYS51" s="11"/>
      <c r="PYU51" s="11"/>
      <c r="PYW51" s="11"/>
      <c r="PYY51" s="11"/>
      <c r="PZA51" s="11"/>
      <c r="PZC51" s="11"/>
      <c r="PZE51" s="11"/>
      <c r="PZG51" s="11"/>
      <c r="PZI51" s="11"/>
      <c r="PZK51" s="11"/>
      <c r="PZM51" s="11"/>
      <c r="PZO51" s="11"/>
      <c r="PZQ51" s="11"/>
      <c r="PZS51" s="11"/>
      <c r="PZU51" s="11"/>
      <c r="PZW51" s="11"/>
      <c r="PZY51" s="11"/>
      <c r="QAA51" s="11"/>
      <c r="QAC51" s="11"/>
      <c r="QAE51" s="11"/>
      <c r="QAG51" s="11"/>
      <c r="QAI51" s="11"/>
      <c r="QAK51" s="11"/>
      <c r="QAM51" s="11"/>
      <c r="QAO51" s="11"/>
      <c r="QAQ51" s="11"/>
      <c r="QAS51" s="11"/>
      <c r="QAU51" s="11"/>
      <c r="QAW51" s="11"/>
      <c r="QAY51" s="11"/>
      <c r="QBA51" s="11"/>
      <c r="QBC51" s="11"/>
      <c r="QBE51" s="11"/>
      <c r="QBG51" s="11"/>
      <c r="QBI51" s="11"/>
      <c r="QBK51" s="11"/>
      <c r="QBM51" s="11"/>
      <c r="QBO51" s="11"/>
      <c r="QBQ51" s="11"/>
      <c r="QBS51" s="11"/>
      <c r="QBU51" s="11"/>
      <c r="QBW51" s="11"/>
      <c r="QBY51" s="11"/>
      <c r="QCA51" s="11"/>
      <c r="QCC51" s="11"/>
      <c r="QCE51" s="11"/>
      <c r="QCG51" s="11"/>
      <c r="QCI51" s="11"/>
      <c r="QCK51" s="11"/>
      <c r="QCM51" s="11"/>
      <c r="QCO51" s="11"/>
      <c r="QCQ51" s="11"/>
      <c r="QCS51" s="11"/>
      <c r="QCU51" s="11"/>
      <c r="QCW51" s="11"/>
      <c r="QCY51" s="11"/>
      <c r="QDA51" s="11"/>
      <c r="QDC51" s="11"/>
      <c r="QDE51" s="11"/>
      <c r="QDG51" s="11"/>
      <c r="QDI51" s="11"/>
      <c r="QDK51" s="11"/>
      <c r="QDM51" s="11"/>
      <c r="QDO51" s="11"/>
      <c r="QDQ51" s="11"/>
      <c r="QDS51" s="11"/>
      <c r="QDU51" s="11"/>
      <c r="QDW51" s="11"/>
      <c r="QDY51" s="11"/>
      <c r="QEA51" s="11"/>
      <c r="QEC51" s="11"/>
      <c r="QEE51" s="11"/>
      <c r="QEG51" s="11"/>
      <c r="QEI51" s="11"/>
      <c r="QEK51" s="11"/>
      <c r="QEM51" s="11"/>
      <c r="QEO51" s="11"/>
      <c r="QEQ51" s="11"/>
      <c r="QES51" s="11"/>
      <c r="QEU51" s="11"/>
      <c r="QEW51" s="11"/>
      <c r="QEY51" s="11"/>
      <c r="QFA51" s="11"/>
      <c r="QFC51" s="11"/>
      <c r="QFE51" s="11"/>
      <c r="QFG51" s="11"/>
      <c r="QFI51" s="11"/>
      <c r="QFK51" s="11"/>
      <c r="QFM51" s="11"/>
      <c r="QFO51" s="11"/>
      <c r="QFQ51" s="11"/>
      <c r="QFS51" s="11"/>
      <c r="QFU51" s="11"/>
      <c r="QFW51" s="11"/>
      <c r="QFY51" s="11"/>
      <c r="QGA51" s="11"/>
      <c r="QGC51" s="11"/>
      <c r="QGE51" s="11"/>
      <c r="QGG51" s="11"/>
      <c r="QGI51" s="11"/>
      <c r="QGK51" s="11"/>
      <c r="QGM51" s="11"/>
      <c r="QGO51" s="11"/>
      <c r="QGQ51" s="11"/>
      <c r="QGS51" s="11"/>
      <c r="QGU51" s="11"/>
      <c r="QGW51" s="11"/>
      <c r="QGY51" s="11"/>
      <c r="QHA51" s="11"/>
      <c r="QHC51" s="11"/>
      <c r="QHE51" s="11"/>
      <c r="QHG51" s="11"/>
      <c r="QHI51" s="11"/>
      <c r="QHK51" s="11"/>
      <c r="QHM51" s="11"/>
      <c r="QHO51" s="11"/>
      <c r="QHQ51" s="11"/>
      <c r="QHS51" s="11"/>
      <c r="QHU51" s="11"/>
      <c r="QHW51" s="11"/>
      <c r="QHY51" s="11"/>
      <c r="QIA51" s="11"/>
      <c r="QIC51" s="11"/>
      <c r="QIE51" s="11"/>
      <c r="QIG51" s="11"/>
      <c r="QII51" s="11"/>
      <c r="QIK51" s="11"/>
      <c r="QIM51" s="11"/>
      <c r="QIO51" s="11"/>
      <c r="QIQ51" s="11"/>
      <c r="QIS51" s="11"/>
      <c r="QIU51" s="11"/>
      <c r="QIW51" s="11"/>
      <c r="QIY51" s="11"/>
      <c r="QJA51" s="11"/>
      <c r="QJC51" s="11"/>
      <c r="QJE51" s="11"/>
      <c r="QJG51" s="11"/>
      <c r="QJI51" s="11"/>
      <c r="QJK51" s="11"/>
      <c r="QJM51" s="11"/>
      <c r="QJO51" s="11"/>
      <c r="QJQ51" s="11"/>
      <c r="QJS51" s="11"/>
      <c r="QJU51" s="11"/>
      <c r="QJW51" s="11"/>
      <c r="QJY51" s="11"/>
      <c r="QKA51" s="11"/>
      <c r="QKC51" s="11"/>
      <c r="QKE51" s="11"/>
      <c r="QKG51" s="11"/>
      <c r="QKI51" s="11"/>
      <c r="QKK51" s="11"/>
      <c r="QKM51" s="11"/>
      <c r="QKO51" s="11"/>
      <c r="QKQ51" s="11"/>
      <c r="QKS51" s="11"/>
      <c r="QKU51" s="11"/>
      <c r="QKW51" s="11"/>
      <c r="QKY51" s="11"/>
      <c r="QLA51" s="11"/>
      <c r="QLC51" s="11"/>
      <c r="QLE51" s="11"/>
      <c r="QLG51" s="11"/>
      <c r="QLI51" s="11"/>
      <c r="QLK51" s="11"/>
      <c r="QLM51" s="11"/>
      <c r="QLO51" s="11"/>
      <c r="QLQ51" s="11"/>
      <c r="QLS51" s="11"/>
      <c r="QLU51" s="11"/>
      <c r="QLW51" s="11"/>
      <c r="QLY51" s="11"/>
      <c r="QMA51" s="11"/>
      <c r="QMC51" s="11"/>
      <c r="QME51" s="11"/>
      <c r="QMG51" s="11"/>
      <c r="QMI51" s="11"/>
      <c r="QMK51" s="11"/>
      <c r="QMM51" s="11"/>
      <c r="QMO51" s="11"/>
      <c r="QMQ51" s="11"/>
      <c r="QMS51" s="11"/>
      <c r="QMU51" s="11"/>
      <c r="QMW51" s="11"/>
      <c r="QMY51" s="11"/>
      <c r="QNA51" s="11"/>
      <c r="QNC51" s="11"/>
      <c r="QNE51" s="11"/>
      <c r="QNG51" s="11"/>
      <c r="QNI51" s="11"/>
      <c r="QNK51" s="11"/>
      <c r="QNM51" s="11"/>
      <c r="QNO51" s="11"/>
      <c r="QNQ51" s="11"/>
      <c r="QNS51" s="11"/>
      <c r="QNU51" s="11"/>
      <c r="QNW51" s="11"/>
      <c r="QNY51" s="11"/>
      <c r="QOA51" s="11"/>
      <c r="QOC51" s="11"/>
      <c r="QOE51" s="11"/>
      <c r="QOG51" s="11"/>
      <c r="QOI51" s="11"/>
      <c r="QOK51" s="11"/>
      <c r="QOM51" s="11"/>
      <c r="QOO51" s="11"/>
      <c r="QOQ51" s="11"/>
      <c r="QOS51" s="11"/>
      <c r="QOU51" s="11"/>
      <c r="QOW51" s="11"/>
      <c r="QOY51" s="11"/>
      <c r="QPA51" s="11"/>
      <c r="QPC51" s="11"/>
      <c r="QPE51" s="11"/>
      <c r="QPG51" s="11"/>
      <c r="QPI51" s="11"/>
      <c r="QPK51" s="11"/>
      <c r="QPM51" s="11"/>
      <c r="QPO51" s="11"/>
      <c r="QPQ51" s="11"/>
      <c r="QPS51" s="11"/>
      <c r="QPU51" s="11"/>
      <c r="QPW51" s="11"/>
      <c r="QPY51" s="11"/>
      <c r="QQA51" s="11"/>
      <c r="QQC51" s="11"/>
      <c r="QQE51" s="11"/>
      <c r="QQG51" s="11"/>
      <c r="QQI51" s="11"/>
      <c r="QQK51" s="11"/>
      <c r="QQM51" s="11"/>
      <c r="QQO51" s="11"/>
      <c r="QQQ51" s="11"/>
      <c r="QQS51" s="11"/>
      <c r="QQU51" s="11"/>
      <c r="QQW51" s="11"/>
      <c r="QQY51" s="11"/>
      <c r="QRA51" s="11"/>
      <c r="QRC51" s="11"/>
      <c r="QRE51" s="11"/>
      <c r="QRG51" s="11"/>
      <c r="QRI51" s="11"/>
      <c r="QRK51" s="11"/>
      <c r="QRM51" s="11"/>
      <c r="QRO51" s="11"/>
      <c r="QRQ51" s="11"/>
      <c r="QRS51" s="11"/>
      <c r="QRU51" s="11"/>
      <c r="QRW51" s="11"/>
      <c r="QRY51" s="11"/>
      <c r="QSA51" s="11"/>
      <c r="QSC51" s="11"/>
      <c r="QSE51" s="11"/>
      <c r="QSG51" s="11"/>
      <c r="QSI51" s="11"/>
      <c r="QSK51" s="11"/>
      <c r="QSM51" s="11"/>
      <c r="QSO51" s="11"/>
      <c r="QSQ51" s="11"/>
      <c r="QSS51" s="11"/>
      <c r="QSU51" s="11"/>
      <c r="QSW51" s="11"/>
      <c r="QSY51" s="11"/>
      <c r="QTA51" s="11"/>
      <c r="QTC51" s="11"/>
      <c r="QTE51" s="11"/>
      <c r="QTG51" s="11"/>
      <c r="QTI51" s="11"/>
      <c r="QTK51" s="11"/>
      <c r="QTM51" s="11"/>
      <c r="QTO51" s="11"/>
      <c r="QTQ51" s="11"/>
      <c r="QTS51" s="11"/>
      <c r="QTU51" s="11"/>
      <c r="QTW51" s="11"/>
      <c r="QTY51" s="11"/>
      <c r="QUA51" s="11"/>
      <c r="QUC51" s="11"/>
      <c r="QUE51" s="11"/>
      <c r="QUG51" s="11"/>
      <c r="QUI51" s="11"/>
      <c r="QUK51" s="11"/>
      <c r="QUM51" s="11"/>
      <c r="QUO51" s="11"/>
      <c r="QUQ51" s="11"/>
      <c r="QUS51" s="11"/>
      <c r="QUU51" s="11"/>
      <c r="QUW51" s="11"/>
      <c r="QUY51" s="11"/>
      <c r="QVA51" s="11"/>
      <c r="QVC51" s="11"/>
      <c r="QVE51" s="11"/>
      <c r="QVG51" s="11"/>
      <c r="QVI51" s="11"/>
      <c r="QVK51" s="11"/>
      <c r="QVM51" s="11"/>
      <c r="QVO51" s="11"/>
      <c r="QVQ51" s="11"/>
      <c r="QVS51" s="11"/>
      <c r="QVU51" s="11"/>
      <c r="QVW51" s="11"/>
      <c r="QVY51" s="11"/>
      <c r="QWA51" s="11"/>
      <c r="QWC51" s="11"/>
      <c r="QWE51" s="11"/>
      <c r="QWG51" s="11"/>
      <c r="QWI51" s="11"/>
      <c r="QWK51" s="11"/>
      <c r="QWM51" s="11"/>
      <c r="QWO51" s="11"/>
      <c r="QWQ51" s="11"/>
      <c r="QWS51" s="11"/>
      <c r="QWU51" s="11"/>
      <c r="QWW51" s="11"/>
      <c r="QWY51" s="11"/>
      <c r="QXA51" s="11"/>
      <c r="QXC51" s="11"/>
      <c r="QXE51" s="11"/>
      <c r="QXG51" s="11"/>
      <c r="QXI51" s="11"/>
      <c r="QXK51" s="11"/>
      <c r="QXM51" s="11"/>
      <c r="QXO51" s="11"/>
      <c r="QXQ51" s="11"/>
      <c r="QXS51" s="11"/>
      <c r="QXU51" s="11"/>
      <c r="QXW51" s="11"/>
      <c r="QXY51" s="11"/>
      <c r="QYA51" s="11"/>
      <c r="QYC51" s="11"/>
      <c r="QYE51" s="11"/>
      <c r="QYG51" s="11"/>
      <c r="QYI51" s="11"/>
      <c r="QYK51" s="11"/>
      <c r="QYM51" s="11"/>
      <c r="QYO51" s="11"/>
      <c r="QYQ51" s="11"/>
      <c r="QYS51" s="11"/>
      <c r="QYU51" s="11"/>
      <c r="QYW51" s="11"/>
      <c r="QYY51" s="11"/>
      <c r="QZA51" s="11"/>
      <c r="QZC51" s="11"/>
      <c r="QZE51" s="11"/>
      <c r="QZG51" s="11"/>
      <c r="QZI51" s="11"/>
      <c r="QZK51" s="11"/>
      <c r="QZM51" s="11"/>
      <c r="QZO51" s="11"/>
      <c r="QZQ51" s="11"/>
      <c r="QZS51" s="11"/>
      <c r="QZU51" s="11"/>
      <c r="QZW51" s="11"/>
      <c r="QZY51" s="11"/>
      <c r="RAA51" s="11"/>
      <c r="RAC51" s="11"/>
      <c r="RAE51" s="11"/>
      <c r="RAG51" s="11"/>
      <c r="RAI51" s="11"/>
      <c r="RAK51" s="11"/>
      <c r="RAM51" s="11"/>
      <c r="RAO51" s="11"/>
      <c r="RAQ51" s="11"/>
      <c r="RAS51" s="11"/>
      <c r="RAU51" s="11"/>
      <c r="RAW51" s="11"/>
      <c r="RAY51" s="11"/>
      <c r="RBA51" s="11"/>
      <c r="RBC51" s="11"/>
      <c r="RBE51" s="11"/>
      <c r="RBG51" s="11"/>
      <c r="RBI51" s="11"/>
      <c r="RBK51" s="11"/>
      <c r="RBM51" s="11"/>
      <c r="RBO51" s="11"/>
      <c r="RBQ51" s="11"/>
      <c r="RBS51" s="11"/>
      <c r="RBU51" s="11"/>
      <c r="RBW51" s="11"/>
      <c r="RBY51" s="11"/>
      <c r="RCA51" s="11"/>
      <c r="RCC51" s="11"/>
      <c r="RCE51" s="11"/>
      <c r="RCG51" s="11"/>
      <c r="RCI51" s="11"/>
      <c r="RCK51" s="11"/>
      <c r="RCM51" s="11"/>
      <c r="RCO51" s="11"/>
      <c r="RCQ51" s="11"/>
      <c r="RCS51" s="11"/>
      <c r="RCU51" s="11"/>
      <c r="RCW51" s="11"/>
      <c r="RCY51" s="11"/>
      <c r="RDA51" s="11"/>
      <c r="RDC51" s="11"/>
      <c r="RDE51" s="11"/>
      <c r="RDG51" s="11"/>
      <c r="RDI51" s="11"/>
      <c r="RDK51" s="11"/>
      <c r="RDM51" s="11"/>
      <c r="RDO51" s="11"/>
      <c r="RDQ51" s="11"/>
      <c r="RDS51" s="11"/>
      <c r="RDU51" s="11"/>
      <c r="RDW51" s="11"/>
      <c r="RDY51" s="11"/>
      <c r="REA51" s="11"/>
      <c r="REC51" s="11"/>
      <c r="REE51" s="11"/>
      <c r="REG51" s="11"/>
      <c r="REI51" s="11"/>
      <c r="REK51" s="11"/>
      <c r="REM51" s="11"/>
      <c r="REO51" s="11"/>
      <c r="REQ51" s="11"/>
      <c r="RES51" s="11"/>
      <c r="REU51" s="11"/>
      <c r="REW51" s="11"/>
      <c r="REY51" s="11"/>
      <c r="RFA51" s="11"/>
      <c r="RFC51" s="11"/>
      <c r="RFE51" s="11"/>
      <c r="RFG51" s="11"/>
      <c r="RFI51" s="11"/>
      <c r="RFK51" s="11"/>
      <c r="RFM51" s="11"/>
      <c r="RFO51" s="11"/>
      <c r="RFQ51" s="11"/>
      <c r="RFS51" s="11"/>
      <c r="RFU51" s="11"/>
      <c r="RFW51" s="11"/>
      <c r="RFY51" s="11"/>
      <c r="RGA51" s="11"/>
      <c r="RGC51" s="11"/>
      <c r="RGE51" s="11"/>
      <c r="RGG51" s="11"/>
      <c r="RGI51" s="11"/>
      <c r="RGK51" s="11"/>
      <c r="RGM51" s="11"/>
      <c r="RGO51" s="11"/>
      <c r="RGQ51" s="11"/>
      <c r="RGS51" s="11"/>
      <c r="RGU51" s="11"/>
      <c r="RGW51" s="11"/>
      <c r="RGY51" s="11"/>
      <c r="RHA51" s="11"/>
      <c r="RHC51" s="11"/>
      <c r="RHE51" s="11"/>
      <c r="RHG51" s="11"/>
      <c r="RHI51" s="11"/>
      <c r="RHK51" s="11"/>
      <c r="RHM51" s="11"/>
      <c r="RHO51" s="11"/>
      <c r="RHQ51" s="11"/>
      <c r="RHS51" s="11"/>
      <c r="RHU51" s="11"/>
      <c r="RHW51" s="11"/>
      <c r="RHY51" s="11"/>
      <c r="RIA51" s="11"/>
      <c r="RIC51" s="11"/>
      <c r="RIE51" s="11"/>
      <c r="RIG51" s="11"/>
      <c r="RII51" s="11"/>
      <c r="RIK51" s="11"/>
      <c r="RIM51" s="11"/>
      <c r="RIO51" s="11"/>
      <c r="RIQ51" s="11"/>
      <c r="RIS51" s="11"/>
      <c r="RIU51" s="11"/>
      <c r="RIW51" s="11"/>
      <c r="RIY51" s="11"/>
      <c r="RJA51" s="11"/>
      <c r="RJC51" s="11"/>
      <c r="RJE51" s="11"/>
      <c r="RJG51" s="11"/>
      <c r="RJI51" s="11"/>
      <c r="RJK51" s="11"/>
      <c r="RJM51" s="11"/>
      <c r="RJO51" s="11"/>
      <c r="RJQ51" s="11"/>
      <c r="RJS51" s="11"/>
      <c r="RJU51" s="11"/>
      <c r="RJW51" s="11"/>
      <c r="RJY51" s="11"/>
      <c r="RKA51" s="11"/>
      <c r="RKC51" s="11"/>
      <c r="RKE51" s="11"/>
      <c r="RKG51" s="11"/>
      <c r="RKI51" s="11"/>
      <c r="RKK51" s="11"/>
      <c r="RKM51" s="11"/>
      <c r="RKO51" s="11"/>
      <c r="RKQ51" s="11"/>
      <c r="RKS51" s="11"/>
      <c r="RKU51" s="11"/>
      <c r="RKW51" s="11"/>
      <c r="RKY51" s="11"/>
      <c r="RLA51" s="11"/>
      <c r="RLC51" s="11"/>
      <c r="RLE51" s="11"/>
      <c r="RLG51" s="11"/>
      <c r="RLI51" s="11"/>
      <c r="RLK51" s="11"/>
      <c r="RLM51" s="11"/>
      <c r="RLO51" s="11"/>
      <c r="RLQ51" s="11"/>
      <c r="RLS51" s="11"/>
      <c r="RLU51" s="11"/>
      <c r="RLW51" s="11"/>
      <c r="RLY51" s="11"/>
      <c r="RMA51" s="11"/>
      <c r="RMC51" s="11"/>
      <c r="RME51" s="11"/>
      <c r="RMG51" s="11"/>
      <c r="RMI51" s="11"/>
      <c r="RMK51" s="11"/>
      <c r="RMM51" s="11"/>
      <c r="RMO51" s="11"/>
      <c r="RMQ51" s="11"/>
      <c r="RMS51" s="11"/>
      <c r="RMU51" s="11"/>
      <c r="RMW51" s="11"/>
      <c r="RMY51" s="11"/>
      <c r="RNA51" s="11"/>
      <c r="RNC51" s="11"/>
      <c r="RNE51" s="11"/>
      <c r="RNG51" s="11"/>
      <c r="RNI51" s="11"/>
      <c r="RNK51" s="11"/>
      <c r="RNM51" s="11"/>
      <c r="RNO51" s="11"/>
      <c r="RNQ51" s="11"/>
      <c r="RNS51" s="11"/>
      <c r="RNU51" s="11"/>
      <c r="RNW51" s="11"/>
      <c r="RNY51" s="11"/>
      <c r="ROA51" s="11"/>
      <c r="ROC51" s="11"/>
      <c r="ROE51" s="11"/>
      <c r="ROG51" s="11"/>
      <c r="ROI51" s="11"/>
      <c r="ROK51" s="11"/>
      <c r="ROM51" s="11"/>
      <c r="ROO51" s="11"/>
      <c r="ROQ51" s="11"/>
      <c r="ROS51" s="11"/>
      <c r="ROU51" s="11"/>
      <c r="ROW51" s="11"/>
      <c r="ROY51" s="11"/>
      <c r="RPA51" s="11"/>
      <c r="RPC51" s="11"/>
      <c r="RPE51" s="11"/>
      <c r="RPG51" s="11"/>
      <c r="RPI51" s="11"/>
      <c r="RPK51" s="11"/>
      <c r="RPM51" s="11"/>
      <c r="RPO51" s="11"/>
      <c r="RPQ51" s="11"/>
      <c r="RPS51" s="11"/>
      <c r="RPU51" s="11"/>
      <c r="RPW51" s="11"/>
      <c r="RPY51" s="11"/>
      <c r="RQA51" s="11"/>
      <c r="RQC51" s="11"/>
      <c r="RQE51" s="11"/>
      <c r="RQG51" s="11"/>
      <c r="RQI51" s="11"/>
      <c r="RQK51" s="11"/>
      <c r="RQM51" s="11"/>
      <c r="RQO51" s="11"/>
      <c r="RQQ51" s="11"/>
      <c r="RQS51" s="11"/>
      <c r="RQU51" s="11"/>
      <c r="RQW51" s="11"/>
      <c r="RQY51" s="11"/>
      <c r="RRA51" s="11"/>
      <c r="RRC51" s="11"/>
      <c r="RRE51" s="11"/>
      <c r="RRG51" s="11"/>
      <c r="RRI51" s="11"/>
      <c r="RRK51" s="11"/>
      <c r="RRM51" s="11"/>
      <c r="RRO51" s="11"/>
      <c r="RRQ51" s="11"/>
      <c r="RRS51" s="11"/>
      <c r="RRU51" s="11"/>
      <c r="RRW51" s="11"/>
      <c r="RRY51" s="11"/>
      <c r="RSA51" s="11"/>
      <c r="RSC51" s="11"/>
      <c r="RSE51" s="11"/>
      <c r="RSG51" s="11"/>
      <c r="RSI51" s="11"/>
      <c r="RSK51" s="11"/>
      <c r="RSM51" s="11"/>
      <c r="RSO51" s="11"/>
      <c r="RSQ51" s="11"/>
      <c r="RSS51" s="11"/>
      <c r="RSU51" s="11"/>
      <c r="RSW51" s="11"/>
      <c r="RSY51" s="11"/>
      <c r="RTA51" s="11"/>
      <c r="RTC51" s="11"/>
      <c r="RTE51" s="11"/>
      <c r="RTG51" s="11"/>
      <c r="RTI51" s="11"/>
      <c r="RTK51" s="11"/>
      <c r="RTM51" s="11"/>
      <c r="RTO51" s="11"/>
      <c r="RTQ51" s="11"/>
      <c r="RTS51" s="11"/>
      <c r="RTU51" s="11"/>
      <c r="RTW51" s="11"/>
      <c r="RTY51" s="11"/>
      <c r="RUA51" s="11"/>
      <c r="RUC51" s="11"/>
      <c r="RUE51" s="11"/>
      <c r="RUG51" s="11"/>
      <c r="RUI51" s="11"/>
      <c r="RUK51" s="11"/>
      <c r="RUM51" s="11"/>
      <c r="RUO51" s="11"/>
      <c r="RUQ51" s="11"/>
      <c r="RUS51" s="11"/>
      <c r="RUU51" s="11"/>
      <c r="RUW51" s="11"/>
      <c r="RUY51" s="11"/>
      <c r="RVA51" s="11"/>
      <c r="RVC51" s="11"/>
      <c r="RVE51" s="11"/>
      <c r="RVG51" s="11"/>
      <c r="RVI51" s="11"/>
      <c r="RVK51" s="11"/>
      <c r="RVM51" s="11"/>
      <c r="RVO51" s="11"/>
      <c r="RVQ51" s="11"/>
      <c r="RVS51" s="11"/>
      <c r="RVU51" s="11"/>
      <c r="RVW51" s="11"/>
      <c r="RVY51" s="11"/>
      <c r="RWA51" s="11"/>
      <c r="RWC51" s="11"/>
      <c r="RWE51" s="11"/>
      <c r="RWG51" s="11"/>
      <c r="RWI51" s="11"/>
      <c r="RWK51" s="11"/>
      <c r="RWM51" s="11"/>
      <c r="RWO51" s="11"/>
      <c r="RWQ51" s="11"/>
      <c r="RWS51" s="11"/>
      <c r="RWU51" s="11"/>
      <c r="RWW51" s="11"/>
      <c r="RWY51" s="11"/>
      <c r="RXA51" s="11"/>
      <c r="RXC51" s="11"/>
      <c r="RXE51" s="11"/>
      <c r="RXG51" s="11"/>
      <c r="RXI51" s="11"/>
      <c r="RXK51" s="11"/>
      <c r="RXM51" s="11"/>
      <c r="RXO51" s="11"/>
      <c r="RXQ51" s="11"/>
      <c r="RXS51" s="11"/>
      <c r="RXU51" s="11"/>
      <c r="RXW51" s="11"/>
      <c r="RXY51" s="11"/>
      <c r="RYA51" s="11"/>
      <c r="RYC51" s="11"/>
      <c r="RYE51" s="11"/>
      <c r="RYG51" s="11"/>
      <c r="RYI51" s="11"/>
      <c r="RYK51" s="11"/>
      <c r="RYM51" s="11"/>
      <c r="RYO51" s="11"/>
      <c r="RYQ51" s="11"/>
      <c r="RYS51" s="11"/>
      <c r="RYU51" s="11"/>
      <c r="RYW51" s="11"/>
      <c r="RYY51" s="11"/>
      <c r="RZA51" s="11"/>
      <c r="RZC51" s="11"/>
      <c r="RZE51" s="11"/>
      <c r="RZG51" s="11"/>
      <c r="RZI51" s="11"/>
      <c r="RZK51" s="11"/>
      <c r="RZM51" s="11"/>
      <c r="RZO51" s="11"/>
      <c r="RZQ51" s="11"/>
      <c r="RZS51" s="11"/>
      <c r="RZU51" s="11"/>
      <c r="RZW51" s="11"/>
      <c r="RZY51" s="11"/>
      <c r="SAA51" s="11"/>
      <c r="SAC51" s="11"/>
      <c r="SAE51" s="11"/>
      <c r="SAG51" s="11"/>
      <c r="SAI51" s="11"/>
      <c r="SAK51" s="11"/>
      <c r="SAM51" s="11"/>
      <c r="SAO51" s="11"/>
      <c r="SAQ51" s="11"/>
      <c r="SAS51" s="11"/>
      <c r="SAU51" s="11"/>
      <c r="SAW51" s="11"/>
      <c r="SAY51" s="11"/>
      <c r="SBA51" s="11"/>
      <c r="SBC51" s="11"/>
      <c r="SBE51" s="11"/>
      <c r="SBG51" s="11"/>
      <c r="SBI51" s="11"/>
      <c r="SBK51" s="11"/>
      <c r="SBM51" s="11"/>
      <c r="SBO51" s="11"/>
      <c r="SBQ51" s="11"/>
      <c r="SBS51" s="11"/>
      <c r="SBU51" s="11"/>
      <c r="SBW51" s="11"/>
      <c r="SBY51" s="11"/>
      <c r="SCA51" s="11"/>
      <c r="SCC51" s="11"/>
      <c r="SCE51" s="11"/>
      <c r="SCG51" s="11"/>
      <c r="SCI51" s="11"/>
      <c r="SCK51" s="11"/>
      <c r="SCM51" s="11"/>
      <c r="SCO51" s="11"/>
      <c r="SCQ51" s="11"/>
      <c r="SCS51" s="11"/>
      <c r="SCU51" s="11"/>
      <c r="SCW51" s="11"/>
      <c r="SCY51" s="11"/>
      <c r="SDA51" s="11"/>
      <c r="SDC51" s="11"/>
      <c r="SDE51" s="11"/>
      <c r="SDG51" s="11"/>
      <c r="SDI51" s="11"/>
      <c r="SDK51" s="11"/>
      <c r="SDM51" s="11"/>
      <c r="SDO51" s="11"/>
      <c r="SDQ51" s="11"/>
      <c r="SDS51" s="11"/>
      <c r="SDU51" s="11"/>
      <c r="SDW51" s="11"/>
      <c r="SDY51" s="11"/>
      <c r="SEA51" s="11"/>
      <c r="SEC51" s="11"/>
      <c r="SEE51" s="11"/>
      <c r="SEG51" s="11"/>
      <c r="SEI51" s="11"/>
      <c r="SEK51" s="11"/>
      <c r="SEM51" s="11"/>
      <c r="SEO51" s="11"/>
      <c r="SEQ51" s="11"/>
      <c r="SES51" s="11"/>
      <c r="SEU51" s="11"/>
      <c r="SEW51" s="11"/>
      <c r="SEY51" s="11"/>
      <c r="SFA51" s="11"/>
      <c r="SFC51" s="11"/>
      <c r="SFE51" s="11"/>
      <c r="SFG51" s="11"/>
      <c r="SFI51" s="11"/>
      <c r="SFK51" s="11"/>
      <c r="SFM51" s="11"/>
      <c r="SFO51" s="11"/>
      <c r="SFQ51" s="11"/>
      <c r="SFS51" s="11"/>
      <c r="SFU51" s="11"/>
      <c r="SFW51" s="11"/>
      <c r="SFY51" s="11"/>
      <c r="SGA51" s="11"/>
      <c r="SGC51" s="11"/>
      <c r="SGE51" s="11"/>
      <c r="SGG51" s="11"/>
      <c r="SGI51" s="11"/>
      <c r="SGK51" s="11"/>
      <c r="SGM51" s="11"/>
      <c r="SGO51" s="11"/>
      <c r="SGQ51" s="11"/>
      <c r="SGS51" s="11"/>
      <c r="SGU51" s="11"/>
      <c r="SGW51" s="11"/>
      <c r="SGY51" s="11"/>
      <c r="SHA51" s="11"/>
      <c r="SHC51" s="11"/>
      <c r="SHE51" s="11"/>
      <c r="SHG51" s="11"/>
      <c r="SHI51" s="11"/>
      <c r="SHK51" s="11"/>
      <c r="SHM51" s="11"/>
      <c r="SHO51" s="11"/>
      <c r="SHQ51" s="11"/>
      <c r="SHS51" s="11"/>
      <c r="SHU51" s="11"/>
      <c r="SHW51" s="11"/>
      <c r="SHY51" s="11"/>
      <c r="SIA51" s="11"/>
      <c r="SIC51" s="11"/>
      <c r="SIE51" s="11"/>
      <c r="SIG51" s="11"/>
      <c r="SII51" s="11"/>
      <c r="SIK51" s="11"/>
      <c r="SIM51" s="11"/>
      <c r="SIO51" s="11"/>
      <c r="SIQ51" s="11"/>
      <c r="SIS51" s="11"/>
      <c r="SIU51" s="11"/>
      <c r="SIW51" s="11"/>
      <c r="SIY51" s="11"/>
      <c r="SJA51" s="11"/>
      <c r="SJC51" s="11"/>
      <c r="SJE51" s="11"/>
      <c r="SJG51" s="11"/>
      <c r="SJI51" s="11"/>
      <c r="SJK51" s="11"/>
      <c r="SJM51" s="11"/>
      <c r="SJO51" s="11"/>
      <c r="SJQ51" s="11"/>
      <c r="SJS51" s="11"/>
      <c r="SJU51" s="11"/>
      <c r="SJW51" s="11"/>
      <c r="SJY51" s="11"/>
      <c r="SKA51" s="11"/>
      <c r="SKC51" s="11"/>
      <c r="SKE51" s="11"/>
      <c r="SKG51" s="11"/>
      <c r="SKI51" s="11"/>
      <c r="SKK51" s="11"/>
      <c r="SKM51" s="11"/>
      <c r="SKO51" s="11"/>
      <c r="SKQ51" s="11"/>
      <c r="SKS51" s="11"/>
      <c r="SKU51" s="11"/>
      <c r="SKW51" s="11"/>
      <c r="SKY51" s="11"/>
      <c r="SLA51" s="11"/>
      <c r="SLC51" s="11"/>
      <c r="SLE51" s="11"/>
      <c r="SLG51" s="11"/>
      <c r="SLI51" s="11"/>
      <c r="SLK51" s="11"/>
      <c r="SLM51" s="11"/>
      <c r="SLO51" s="11"/>
      <c r="SLQ51" s="11"/>
      <c r="SLS51" s="11"/>
      <c r="SLU51" s="11"/>
      <c r="SLW51" s="11"/>
      <c r="SLY51" s="11"/>
      <c r="SMA51" s="11"/>
      <c r="SMC51" s="11"/>
      <c r="SME51" s="11"/>
      <c r="SMG51" s="11"/>
      <c r="SMI51" s="11"/>
      <c r="SMK51" s="11"/>
      <c r="SMM51" s="11"/>
      <c r="SMO51" s="11"/>
      <c r="SMQ51" s="11"/>
      <c r="SMS51" s="11"/>
      <c r="SMU51" s="11"/>
      <c r="SMW51" s="11"/>
      <c r="SMY51" s="11"/>
      <c r="SNA51" s="11"/>
      <c r="SNC51" s="11"/>
      <c r="SNE51" s="11"/>
      <c r="SNG51" s="11"/>
      <c r="SNI51" s="11"/>
      <c r="SNK51" s="11"/>
      <c r="SNM51" s="11"/>
      <c r="SNO51" s="11"/>
      <c r="SNQ51" s="11"/>
      <c r="SNS51" s="11"/>
      <c r="SNU51" s="11"/>
      <c r="SNW51" s="11"/>
      <c r="SNY51" s="11"/>
      <c r="SOA51" s="11"/>
      <c r="SOC51" s="11"/>
      <c r="SOE51" s="11"/>
      <c r="SOG51" s="11"/>
      <c r="SOI51" s="11"/>
      <c r="SOK51" s="11"/>
      <c r="SOM51" s="11"/>
      <c r="SOO51" s="11"/>
      <c r="SOQ51" s="11"/>
      <c r="SOS51" s="11"/>
      <c r="SOU51" s="11"/>
      <c r="SOW51" s="11"/>
      <c r="SOY51" s="11"/>
      <c r="SPA51" s="11"/>
      <c r="SPC51" s="11"/>
      <c r="SPE51" s="11"/>
      <c r="SPG51" s="11"/>
      <c r="SPI51" s="11"/>
      <c r="SPK51" s="11"/>
      <c r="SPM51" s="11"/>
      <c r="SPO51" s="11"/>
      <c r="SPQ51" s="11"/>
      <c r="SPS51" s="11"/>
      <c r="SPU51" s="11"/>
      <c r="SPW51" s="11"/>
      <c r="SPY51" s="11"/>
      <c r="SQA51" s="11"/>
      <c r="SQC51" s="11"/>
      <c r="SQE51" s="11"/>
      <c r="SQG51" s="11"/>
      <c r="SQI51" s="11"/>
      <c r="SQK51" s="11"/>
      <c r="SQM51" s="11"/>
      <c r="SQO51" s="11"/>
      <c r="SQQ51" s="11"/>
      <c r="SQS51" s="11"/>
      <c r="SQU51" s="11"/>
      <c r="SQW51" s="11"/>
      <c r="SQY51" s="11"/>
      <c r="SRA51" s="11"/>
      <c r="SRC51" s="11"/>
      <c r="SRE51" s="11"/>
      <c r="SRG51" s="11"/>
      <c r="SRI51" s="11"/>
      <c r="SRK51" s="11"/>
      <c r="SRM51" s="11"/>
      <c r="SRO51" s="11"/>
      <c r="SRQ51" s="11"/>
      <c r="SRS51" s="11"/>
      <c r="SRU51" s="11"/>
      <c r="SRW51" s="11"/>
      <c r="SRY51" s="11"/>
      <c r="SSA51" s="11"/>
      <c r="SSC51" s="11"/>
      <c r="SSE51" s="11"/>
      <c r="SSG51" s="11"/>
      <c r="SSI51" s="11"/>
      <c r="SSK51" s="11"/>
      <c r="SSM51" s="11"/>
      <c r="SSO51" s="11"/>
      <c r="SSQ51" s="11"/>
      <c r="SSS51" s="11"/>
      <c r="SSU51" s="11"/>
      <c r="SSW51" s="11"/>
      <c r="SSY51" s="11"/>
      <c r="STA51" s="11"/>
      <c r="STC51" s="11"/>
      <c r="STE51" s="11"/>
      <c r="STG51" s="11"/>
      <c r="STI51" s="11"/>
      <c r="STK51" s="11"/>
      <c r="STM51" s="11"/>
      <c r="STO51" s="11"/>
      <c r="STQ51" s="11"/>
      <c r="STS51" s="11"/>
      <c r="STU51" s="11"/>
      <c r="STW51" s="11"/>
      <c r="STY51" s="11"/>
      <c r="SUA51" s="11"/>
      <c r="SUC51" s="11"/>
      <c r="SUE51" s="11"/>
      <c r="SUG51" s="11"/>
      <c r="SUI51" s="11"/>
      <c r="SUK51" s="11"/>
      <c r="SUM51" s="11"/>
      <c r="SUO51" s="11"/>
      <c r="SUQ51" s="11"/>
      <c r="SUS51" s="11"/>
      <c r="SUU51" s="11"/>
      <c r="SUW51" s="11"/>
      <c r="SUY51" s="11"/>
      <c r="SVA51" s="11"/>
      <c r="SVC51" s="11"/>
      <c r="SVE51" s="11"/>
      <c r="SVG51" s="11"/>
      <c r="SVI51" s="11"/>
      <c r="SVK51" s="11"/>
      <c r="SVM51" s="11"/>
      <c r="SVO51" s="11"/>
      <c r="SVQ51" s="11"/>
      <c r="SVS51" s="11"/>
      <c r="SVU51" s="11"/>
      <c r="SVW51" s="11"/>
      <c r="SVY51" s="11"/>
      <c r="SWA51" s="11"/>
      <c r="SWC51" s="11"/>
      <c r="SWE51" s="11"/>
      <c r="SWG51" s="11"/>
      <c r="SWI51" s="11"/>
      <c r="SWK51" s="11"/>
      <c r="SWM51" s="11"/>
      <c r="SWO51" s="11"/>
      <c r="SWQ51" s="11"/>
      <c r="SWS51" s="11"/>
      <c r="SWU51" s="11"/>
      <c r="SWW51" s="11"/>
      <c r="SWY51" s="11"/>
      <c r="SXA51" s="11"/>
      <c r="SXC51" s="11"/>
      <c r="SXE51" s="11"/>
      <c r="SXG51" s="11"/>
      <c r="SXI51" s="11"/>
      <c r="SXK51" s="11"/>
      <c r="SXM51" s="11"/>
      <c r="SXO51" s="11"/>
      <c r="SXQ51" s="11"/>
      <c r="SXS51" s="11"/>
      <c r="SXU51" s="11"/>
      <c r="SXW51" s="11"/>
      <c r="SXY51" s="11"/>
      <c r="SYA51" s="11"/>
      <c r="SYC51" s="11"/>
      <c r="SYE51" s="11"/>
      <c r="SYG51" s="11"/>
      <c r="SYI51" s="11"/>
      <c r="SYK51" s="11"/>
      <c r="SYM51" s="11"/>
      <c r="SYO51" s="11"/>
      <c r="SYQ51" s="11"/>
      <c r="SYS51" s="11"/>
      <c r="SYU51" s="11"/>
      <c r="SYW51" s="11"/>
      <c r="SYY51" s="11"/>
      <c r="SZA51" s="11"/>
      <c r="SZC51" s="11"/>
      <c r="SZE51" s="11"/>
      <c r="SZG51" s="11"/>
      <c r="SZI51" s="11"/>
      <c r="SZK51" s="11"/>
      <c r="SZM51" s="11"/>
      <c r="SZO51" s="11"/>
      <c r="SZQ51" s="11"/>
      <c r="SZS51" s="11"/>
      <c r="SZU51" s="11"/>
      <c r="SZW51" s="11"/>
      <c r="SZY51" s="11"/>
      <c r="TAA51" s="11"/>
      <c r="TAC51" s="11"/>
      <c r="TAE51" s="11"/>
      <c r="TAG51" s="11"/>
      <c r="TAI51" s="11"/>
      <c r="TAK51" s="11"/>
      <c r="TAM51" s="11"/>
      <c r="TAO51" s="11"/>
      <c r="TAQ51" s="11"/>
      <c r="TAS51" s="11"/>
      <c r="TAU51" s="11"/>
      <c r="TAW51" s="11"/>
      <c r="TAY51" s="11"/>
      <c r="TBA51" s="11"/>
      <c r="TBC51" s="11"/>
      <c r="TBE51" s="11"/>
      <c r="TBG51" s="11"/>
      <c r="TBI51" s="11"/>
      <c r="TBK51" s="11"/>
      <c r="TBM51" s="11"/>
      <c r="TBO51" s="11"/>
      <c r="TBQ51" s="11"/>
      <c r="TBS51" s="11"/>
      <c r="TBU51" s="11"/>
      <c r="TBW51" s="11"/>
      <c r="TBY51" s="11"/>
      <c r="TCA51" s="11"/>
      <c r="TCC51" s="11"/>
      <c r="TCE51" s="11"/>
      <c r="TCG51" s="11"/>
      <c r="TCI51" s="11"/>
      <c r="TCK51" s="11"/>
      <c r="TCM51" s="11"/>
      <c r="TCO51" s="11"/>
      <c r="TCQ51" s="11"/>
      <c r="TCS51" s="11"/>
      <c r="TCU51" s="11"/>
      <c r="TCW51" s="11"/>
      <c r="TCY51" s="11"/>
      <c r="TDA51" s="11"/>
      <c r="TDC51" s="11"/>
      <c r="TDE51" s="11"/>
      <c r="TDG51" s="11"/>
      <c r="TDI51" s="11"/>
      <c r="TDK51" s="11"/>
      <c r="TDM51" s="11"/>
      <c r="TDO51" s="11"/>
      <c r="TDQ51" s="11"/>
      <c r="TDS51" s="11"/>
      <c r="TDU51" s="11"/>
      <c r="TDW51" s="11"/>
      <c r="TDY51" s="11"/>
      <c r="TEA51" s="11"/>
      <c r="TEC51" s="11"/>
      <c r="TEE51" s="11"/>
      <c r="TEG51" s="11"/>
      <c r="TEI51" s="11"/>
      <c r="TEK51" s="11"/>
      <c r="TEM51" s="11"/>
      <c r="TEO51" s="11"/>
      <c r="TEQ51" s="11"/>
      <c r="TES51" s="11"/>
      <c r="TEU51" s="11"/>
      <c r="TEW51" s="11"/>
      <c r="TEY51" s="11"/>
      <c r="TFA51" s="11"/>
      <c r="TFC51" s="11"/>
      <c r="TFE51" s="11"/>
      <c r="TFG51" s="11"/>
      <c r="TFI51" s="11"/>
      <c r="TFK51" s="11"/>
      <c r="TFM51" s="11"/>
      <c r="TFO51" s="11"/>
      <c r="TFQ51" s="11"/>
      <c r="TFS51" s="11"/>
      <c r="TFU51" s="11"/>
      <c r="TFW51" s="11"/>
      <c r="TFY51" s="11"/>
      <c r="TGA51" s="11"/>
      <c r="TGC51" s="11"/>
      <c r="TGE51" s="11"/>
      <c r="TGG51" s="11"/>
      <c r="TGI51" s="11"/>
      <c r="TGK51" s="11"/>
      <c r="TGM51" s="11"/>
      <c r="TGO51" s="11"/>
      <c r="TGQ51" s="11"/>
      <c r="TGS51" s="11"/>
      <c r="TGU51" s="11"/>
      <c r="TGW51" s="11"/>
      <c r="TGY51" s="11"/>
      <c r="THA51" s="11"/>
      <c r="THC51" s="11"/>
      <c r="THE51" s="11"/>
      <c r="THG51" s="11"/>
      <c r="THI51" s="11"/>
      <c r="THK51" s="11"/>
      <c r="THM51" s="11"/>
      <c r="THO51" s="11"/>
      <c r="THQ51" s="11"/>
      <c r="THS51" s="11"/>
      <c r="THU51" s="11"/>
      <c r="THW51" s="11"/>
      <c r="THY51" s="11"/>
      <c r="TIA51" s="11"/>
      <c r="TIC51" s="11"/>
      <c r="TIE51" s="11"/>
      <c r="TIG51" s="11"/>
      <c r="TII51" s="11"/>
      <c r="TIK51" s="11"/>
      <c r="TIM51" s="11"/>
      <c r="TIO51" s="11"/>
      <c r="TIQ51" s="11"/>
      <c r="TIS51" s="11"/>
      <c r="TIU51" s="11"/>
      <c r="TIW51" s="11"/>
      <c r="TIY51" s="11"/>
      <c r="TJA51" s="11"/>
      <c r="TJC51" s="11"/>
      <c r="TJE51" s="11"/>
      <c r="TJG51" s="11"/>
      <c r="TJI51" s="11"/>
      <c r="TJK51" s="11"/>
      <c r="TJM51" s="11"/>
      <c r="TJO51" s="11"/>
      <c r="TJQ51" s="11"/>
      <c r="TJS51" s="11"/>
      <c r="TJU51" s="11"/>
      <c r="TJW51" s="11"/>
      <c r="TJY51" s="11"/>
      <c r="TKA51" s="11"/>
      <c r="TKC51" s="11"/>
      <c r="TKE51" s="11"/>
      <c r="TKG51" s="11"/>
      <c r="TKI51" s="11"/>
      <c r="TKK51" s="11"/>
      <c r="TKM51" s="11"/>
      <c r="TKO51" s="11"/>
      <c r="TKQ51" s="11"/>
      <c r="TKS51" s="11"/>
      <c r="TKU51" s="11"/>
      <c r="TKW51" s="11"/>
      <c r="TKY51" s="11"/>
      <c r="TLA51" s="11"/>
      <c r="TLC51" s="11"/>
      <c r="TLE51" s="11"/>
      <c r="TLG51" s="11"/>
      <c r="TLI51" s="11"/>
      <c r="TLK51" s="11"/>
      <c r="TLM51" s="11"/>
      <c r="TLO51" s="11"/>
      <c r="TLQ51" s="11"/>
      <c r="TLS51" s="11"/>
      <c r="TLU51" s="11"/>
      <c r="TLW51" s="11"/>
      <c r="TLY51" s="11"/>
      <c r="TMA51" s="11"/>
      <c r="TMC51" s="11"/>
      <c r="TME51" s="11"/>
      <c r="TMG51" s="11"/>
      <c r="TMI51" s="11"/>
      <c r="TMK51" s="11"/>
      <c r="TMM51" s="11"/>
      <c r="TMO51" s="11"/>
      <c r="TMQ51" s="11"/>
      <c r="TMS51" s="11"/>
      <c r="TMU51" s="11"/>
      <c r="TMW51" s="11"/>
      <c r="TMY51" s="11"/>
      <c r="TNA51" s="11"/>
      <c r="TNC51" s="11"/>
      <c r="TNE51" s="11"/>
      <c r="TNG51" s="11"/>
      <c r="TNI51" s="11"/>
      <c r="TNK51" s="11"/>
      <c r="TNM51" s="11"/>
      <c r="TNO51" s="11"/>
      <c r="TNQ51" s="11"/>
      <c r="TNS51" s="11"/>
      <c r="TNU51" s="11"/>
      <c r="TNW51" s="11"/>
      <c r="TNY51" s="11"/>
      <c r="TOA51" s="11"/>
      <c r="TOC51" s="11"/>
      <c r="TOE51" s="11"/>
      <c r="TOG51" s="11"/>
      <c r="TOI51" s="11"/>
      <c r="TOK51" s="11"/>
      <c r="TOM51" s="11"/>
      <c r="TOO51" s="11"/>
      <c r="TOQ51" s="11"/>
      <c r="TOS51" s="11"/>
      <c r="TOU51" s="11"/>
      <c r="TOW51" s="11"/>
      <c r="TOY51" s="11"/>
      <c r="TPA51" s="11"/>
      <c r="TPC51" s="11"/>
      <c r="TPE51" s="11"/>
      <c r="TPG51" s="11"/>
      <c r="TPI51" s="11"/>
      <c r="TPK51" s="11"/>
      <c r="TPM51" s="11"/>
      <c r="TPO51" s="11"/>
      <c r="TPQ51" s="11"/>
      <c r="TPS51" s="11"/>
      <c r="TPU51" s="11"/>
      <c r="TPW51" s="11"/>
      <c r="TPY51" s="11"/>
      <c r="TQA51" s="11"/>
      <c r="TQC51" s="11"/>
      <c r="TQE51" s="11"/>
      <c r="TQG51" s="11"/>
      <c r="TQI51" s="11"/>
      <c r="TQK51" s="11"/>
      <c r="TQM51" s="11"/>
      <c r="TQO51" s="11"/>
      <c r="TQQ51" s="11"/>
      <c r="TQS51" s="11"/>
      <c r="TQU51" s="11"/>
      <c r="TQW51" s="11"/>
      <c r="TQY51" s="11"/>
      <c r="TRA51" s="11"/>
      <c r="TRC51" s="11"/>
      <c r="TRE51" s="11"/>
      <c r="TRG51" s="11"/>
      <c r="TRI51" s="11"/>
      <c r="TRK51" s="11"/>
      <c r="TRM51" s="11"/>
      <c r="TRO51" s="11"/>
      <c r="TRQ51" s="11"/>
      <c r="TRS51" s="11"/>
      <c r="TRU51" s="11"/>
      <c r="TRW51" s="11"/>
      <c r="TRY51" s="11"/>
      <c r="TSA51" s="11"/>
      <c r="TSC51" s="11"/>
      <c r="TSE51" s="11"/>
      <c r="TSG51" s="11"/>
      <c r="TSI51" s="11"/>
      <c r="TSK51" s="11"/>
      <c r="TSM51" s="11"/>
      <c r="TSO51" s="11"/>
      <c r="TSQ51" s="11"/>
      <c r="TSS51" s="11"/>
      <c r="TSU51" s="11"/>
      <c r="TSW51" s="11"/>
      <c r="TSY51" s="11"/>
      <c r="TTA51" s="11"/>
      <c r="TTC51" s="11"/>
      <c r="TTE51" s="11"/>
      <c r="TTG51" s="11"/>
      <c r="TTI51" s="11"/>
      <c r="TTK51" s="11"/>
      <c r="TTM51" s="11"/>
      <c r="TTO51" s="11"/>
      <c r="TTQ51" s="11"/>
      <c r="TTS51" s="11"/>
      <c r="TTU51" s="11"/>
      <c r="TTW51" s="11"/>
      <c r="TTY51" s="11"/>
      <c r="TUA51" s="11"/>
      <c r="TUC51" s="11"/>
      <c r="TUE51" s="11"/>
      <c r="TUG51" s="11"/>
      <c r="TUI51" s="11"/>
      <c r="TUK51" s="11"/>
      <c r="TUM51" s="11"/>
      <c r="TUO51" s="11"/>
      <c r="TUQ51" s="11"/>
      <c r="TUS51" s="11"/>
      <c r="TUU51" s="11"/>
      <c r="TUW51" s="11"/>
      <c r="TUY51" s="11"/>
      <c r="TVA51" s="11"/>
      <c r="TVC51" s="11"/>
      <c r="TVE51" s="11"/>
      <c r="TVG51" s="11"/>
      <c r="TVI51" s="11"/>
      <c r="TVK51" s="11"/>
      <c r="TVM51" s="11"/>
      <c r="TVO51" s="11"/>
      <c r="TVQ51" s="11"/>
      <c r="TVS51" s="11"/>
      <c r="TVU51" s="11"/>
      <c r="TVW51" s="11"/>
      <c r="TVY51" s="11"/>
      <c r="TWA51" s="11"/>
      <c r="TWC51" s="11"/>
      <c r="TWE51" s="11"/>
      <c r="TWG51" s="11"/>
      <c r="TWI51" s="11"/>
      <c r="TWK51" s="11"/>
      <c r="TWM51" s="11"/>
      <c r="TWO51" s="11"/>
      <c r="TWQ51" s="11"/>
      <c r="TWS51" s="11"/>
      <c r="TWU51" s="11"/>
      <c r="TWW51" s="11"/>
      <c r="TWY51" s="11"/>
      <c r="TXA51" s="11"/>
      <c r="TXC51" s="11"/>
      <c r="TXE51" s="11"/>
      <c r="TXG51" s="11"/>
      <c r="TXI51" s="11"/>
      <c r="TXK51" s="11"/>
      <c r="TXM51" s="11"/>
      <c r="TXO51" s="11"/>
      <c r="TXQ51" s="11"/>
      <c r="TXS51" s="11"/>
      <c r="TXU51" s="11"/>
      <c r="TXW51" s="11"/>
      <c r="TXY51" s="11"/>
      <c r="TYA51" s="11"/>
      <c r="TYC51" s="11"/>
      <c r="TYE51" s="11"/>
      <c r="TYG51" s="11"/>
      <c r="TYI51" s="11"/>
      <c r="TYK51" s="11"/>
      <c r="TYM51" s="11"/>
      <c r="TYO51" s="11"/>
      <c r="TYQ51" s="11"/>
      <c r="TYS51" s="11"/>
      <c r="TYU51" s="11"/>
      <c r="TYW51" s="11"/>
      <c r="TYY51" s="11"/>
      <c r="TZA51" s="11"/>
      <c r="TZC51" s="11"/>
      <c r="TZE51" s="11"/>
      <c r="TZG51" s="11"/>
      <c r="TZI51" s="11"/>
      <c r="TZK51" s="11"/>
      <c r="TZM51" s="11"/>
      <c r="TZO51" s="11"/>
      <c r="TZQ51" s="11"/>
      <c r="TZS51" s="11"/>
      <c r="TZU51" s="11"/>
      <c r="TZW51" s="11"/>
      <c r="TZY51" s="11"/>
      <c r="UAA51" s="11"/>
      <c r="UAC51" s="11"/>
      <c r="UAE51" s="11"/>
      <c r="UAG51" s="11"/>
      <c r="UAI51" s="11"/>
      <c r="UAK51" s="11"/>
      <c r="UAM51" s="11"/>
      <c r="UAO51" s="11"/>
      <c r="UAQ51" s="11"/>
      <c r="UAS51" s="11"/>
      <c r="UAU51" s="11"/>
      <c r="UAW51" s="11"/>
      <c r="UAY51" s="11"/>
      <c r="UBA51" s="11"/>
      <c r="UBC51" s="11"/>
      <c r="UBE51" s="11"/>
      <c r="UBG51" s="11"/>
      <c r="UBI51" s="11"/>
      <c r="UBK51" s="11"/>
      <c r="UBM51" s="11"/>
      <c r="UBO51" s="11"/>
      <c r="UBQ51" s="11"/>
      <c r="UBS51" s="11"/>
      <c r="UBU51" s="11"/>
      <c r="UBW51" s="11"/>
      <c r="UBY51" s="11"/>
      <c r="UCA51" s="11"/>
      <c r="UCC51" s="11"/>
      <c r="UCE51" s="11"/>
      <c r="UCG51" s="11"/>
      <c r="UCI51" s="11"/>
      <c r="UCK51" s="11"/>
      <c r="UCM51" s="11"/>
      <c r="UCO51" s="11"/>
      <c r="UCQ51" s="11"/>
      <c r="UCS51" s="11"/>
      <c r="UCU51" s="11"/>
      <c r="UCW51" s="11"/>
      <c r="UCY51" s="11"/>
      <c r="UDA51" s="11"/>
      <c r="UDC51" s="11"/>
      <c r="UDE51" s="11"/>
      <c r="UDG51" s="11"/>
      <c r="UDI51" s="11"/>
      <c r="UDK51" s="11"/>
      <c r="UDM51" s="11"/>
      <c r="UDO51" s="11"/>
      <c r="UDQ51" s="11"/>
      <c r="UDS51" s="11"/>
      <c r="UDU51" s="11"/>
      <c r="UDW51" s="11"/>
      <c r="UDY51" s="11"/>
      <c r="UEA51" s="11"/>
      <c r="UEC51" s="11"/>
      <c r="UEE51" s="11"/>
      <c r="UEG51" s="11"/>
      <c r="UEI51" s="11"/>
      <c r="UEK51" s="11"/>
      <c r="UEM51" s="11"/>
      <c r="UEO51" s="11"/>
      <c r="UEQ51" s="11"/>
      <c r="UES51" s="11"/>
      <c r="UEU51" s="11"/>
      <c r="UEW51" s="11"/>
      <c r="UEY51" s="11"/>
      <c r="UFA51" s="11"/>
      <c r="UFC51" s="11"/>
      <c r="UFE51" s="11"/>
      <c r="UFG51" s="11"/>
      <c r="UFI51" s="11"/>
      <c r="UFK51" s="11"/>
      <c r="UFM51" s="11"/>
      <c r="UFO51" s="11"/>
      <c r="UFQ51" s="11"/>
      <c r="UFS51" s="11"/>
      <c r="UFU51" s="11"/>
      <c r="UFW51" s="11"/>
      <c r="UFY51" s="11"/>
      <c r="UGA51" s="11"/>
      <c r="UGC51" s="11"/>
      <c r="UGE51" s="11"/>
      <c r="UGG51" s="11"/>
      <c r="UGI51" s="11"/>
      <c r="UGK51" s="11"/>
      <c r="UGM51" s="11"/>
      <c r="UGO51" s="11"/>
      <c r="UGQ51" s="11"/>
      <c r="UGS51" s="11"/>
      <c r="UGU51" s="11"/>
      <c r="UGW51" s="11"/>
      <c r="UGY51" s="11"/>
      <c r="UHA51" s="11"/>
      <c r="UHC51" s="11"/>
      <c r="UHE51" s="11"/>
      <c r="UHG51" s="11"/>
      <c r="UHI51" s="11"/>
      <c r="UHK51" s="11"/>
      <c r="UHM51" s="11"/>
      <c r="UHO51" s="11"/>
      <c r="UHQ51" s="11"/>
      <c r="UHS51" s="11"/>
      <c r="UHU51" s="11"/>
      <c r="UHW51" s="11"/>
      <c r="UHY51" s="11"/>
      <c r="UIA51" s="11"/>
      <c r="UIC51" s="11"/>
      <c r="UIE51" s="11"/>
      <c r="UIG51" s="11"/>
      <c r="UII51" s="11"/>
      <c r="UIK51" s="11"/>
      <c r="UIM51" s="11"/>
      <c r="UIO51" s="11"/>
      <c r="UIQ51" s="11"/>
      <c r="UIS51" s="11"/>
      <c r="UIU51" s="11"/>
      <c r="UIW51" s="11"/>
      <c r="UIY51" s="11"/>
      <c r="UJA51" s="11"/>
      <c r="UJC51" s="11"/>
      <c r="UJE51" s="11"/>
      <c r="UJG51" s="11"/>
      <c r="UJI51" s="11"/>
      <c r="UJK51" s="11"/>
      <c r="UJM51" s="11"/>
      <c r="UJO51" s="11"/>
      <c r="UJQ51" s="11"/>
      <c r="UJS51" s="11"/>
      <c r="UJU51" s="11"/>
      <c r="UJW51" s="11"/>
      <c r="UJY51" s="11"/>
      <c r="UKA51" s="11"/>
      <c r="UKC51" s="11"/>
      <c r="UKE51" s="11"/>
      <c r="UKG51" s="11"/>
      <c r="UKI51" s="11"/>
      <c r="UKK51" s="11"/>
      <c r="UKM51" s="11"/>
      <c r="UKO51" s="11"/>
      <c r="UKQ51" s="11"/>
      <c r="UKS51" s="11"/>
      <c r="UKU51" s="11"/>
      <c r="UKW51" s="11"/>
      <c r="UKY51" s="11"/>
      <c r="ULA51" s="11"/>
      <c r="ULC51" s="11"/>
      <c r="ULE51" s="11"/>
      <c r="ULG51" s="11"/>
      <c r="ULI51" s="11"/>
      <c r="ULK51" s="11"/>
      <c r="ULM51" s="11"/>
      <c r="ULO51" s="11"/>
      <c r="ULQ51" s="11"/>
      <c r="ULS51" s="11"/>
      <c r="ULU51" s="11"/>
      <c r="ULW51" s="11"/>
      <c r="ULY51" s="11"/>
      <c r="UMA51" s="11"/>
      <c r="UMC51" s="11"/>
      <c r="UME51" s="11"/>
      <c r="UMG51" s="11"/>
      <c r="UMI51" s="11"/>
      <c r="UMK51" s="11"/>
      <c r="UMM51" s="11"/>
      <c r="UMO51" s="11"/>
      <c r="UMQ51" s="11"/>
      <c r="UMS51" s="11"/>
      <c r="UMU51" s="11"/>
      <c r="UMW51" s="11"/>
      <c r="UMY51" s="11"/>
      <c r="UNA51" s="11"/>
      <c r="UNC51" s="11"/>
      <c r="UNE51" s="11"/>
      <c r="UNG51" s="11"/>
      <c r="UNI51" s="11"/>
      <c r="UNK51" s="11"/>
      <c r="UNM51" s="11"/>
      <c r="UNO51" s="11"/>
      <c r="UNQ51" s="11"/>
      <c r="UNS51" s="11"/>
      <c r="UNU51" s="11"/>
      <c r="UNW51" s="11"/>
      <c r="UNY51" s="11"/>
      <c r="UOA51" s="11"/>
      <c r="UOC51" s="11"/>
      <c r="UOE51" s="11"/>
      <c r="UOG51" s="11"/>
      <c r="UOI51" s="11"/>
      <c r="UOK51" s="11"/>
      <c r="UOM51" s="11"/>
      <c r="UOO51" s="11"/>
      <c r="UOQ51" s="11"/>
      <c r="UOS51" s="11"/>
      <c r="UOU51" s="11"/>
      <c r="UOW51" s="11"/>
      <c r="UOY51" s="11"/>
      <c r="UPA51" s="11"/>
      <c r="UPC51" s="11"/>
      <c r="UPE51" s="11"/>
      <c r="UPG51" s="11"/>
      <c r="UPI51" s="11"/>
      <c r="UPK51" s="11"/>
      <c r="UPM51" s="11"/>
      <c r="UPO51" s="11"/>
      <c r="UPQ51" s="11"/>
      <c r="UPS51" s="11"/>
      <c r="UPU51" s="11"/>
      <c r="UPW51" s="11"/>
      <c r="UPY51" s="11"/>
      <c r="UQA51" s="11"/>
      <c r="UQC51" s="11"/>
      <c r="UQE51" s="11"/>
      <c r="UQG51" s="11"/>
      <c r="UQI51" s="11"/>
      <c r="UQK51" s="11"/>
      <c r="UQM51" s="11"/>
      <c r="UQO51" s="11"/>
      <c r="UQQ51" s="11"/>
      <c r="UQS51" s="11"/>
      <c r="UQU51" s="11"/>
      <c r="UQW51" s="11"/>
      <c r="UQY51" s="11"/>
      <c r="URA51" s="11"/>
      <c r="URC51" s="11"/>
      <c r="URE51" s="11"/>
      <c r="URG51" s="11"/>
      <c r="URI51" s="11"/>
      <c r="URK51" s="11"/>
      <c r="URM51" s="11"/>
      <c r="URO51" s="11"/>
      <c r="URQ51" s="11"/>
      <c r="URS51" s="11"/>
      <c r="URU51" s="11"/>
      <c r="URW51" s="11"/>
      <c r="URY51" s="11"/>
      <c r="USA51" s="11"/>
      <c r="USC51" s="11"/>
      <c r="USE51" s="11"/>
      <c r="USG51" s="11"/>
      <c r="USI51" s="11"/>
      <c r="USK51" s="11"/>
      <c r="USM51" s="11"/>
      <c r="USO51" s="11"/>
      <c r="USQ51" s="11"/>
      <c r="USS51" s="11"/>
      <c r="USU51" s="11"/>
      <c r="USW51" s="11"/>
      <c r="USY51" s="11"/>
      <c r="UTA51" s="11"/>
      <c r="UTC51" s="11"/>
      <c r="UTE51" s="11"/>
      <c r="UTG51" s="11"/>
      <c r="UTI51" s="11"/>
      <c r="UTK51" s="11"/>
      <c r="UTM51" s="11"/>
      <c r="UTO51" s="11"/>
      <c r="UTQ51" s="11"/>
      <c r="UTS51" s="11"/>
      <c r="UTU51" s="11"/>
      <c r="UTW51" s="11"/>
      <c r="UTY51" s="11"/>
      <c r="UUA51" s="11"/>
      <c r="UUC51" s="11"/>
      <c r="UUE51" s="11"/>
      <c r="UUG51" s="11"/>
      <c r="UUI51" s="11"/>
      <c r="UUK51" s="11"/>
      <c r="UUM51" s="11"/>
      <c r="UUO51" s="11"/>
      <c r="UUQ51" s="11"/>
      <c r="UUS51" s="11"/>
      <c r="UUU51" s="11"/>
      <c r="UUW51" s="11"/>
      <c r="UUY51" s="11"/>
      <c r="UVA51" s="11"/>
      <c r="UVC51" s="11"/>
      <c r="UVE51" s="11"/>
      <c r="UVG51" s="11"/>
      <c r="UVI51" s="11"/>
      <c r="UVK51" s="11"/>
      <c r="UVM51" s="11"/>
      <c r="UVO51" s="11"/>
      <c r="UVQ51" s="11"/>
      <c r="UVS51" s="11"/>
      <c r="UVU51" s="11"/>
      <c r="UVW51" s="11"/>
      <c r="UVY51" s="11"/>
      <c r="UWA51" s="11"/>
      <c r="UWC51" s="11"/>
      <c r="UWE51" s="11"/>
      <c r="UWG51" s="11"/>
      <c r="UWI51" s="11"/>
      <c r="UWK51" s="11"/>
      <c r="UWM51" s="11"/>
      <c r="UWO51" s="11"/>
      <c r="UWQ51" s="11"/>
      <c r="UWS51" s="11"/>
      <c r="UWU51" s="11"/>
      <c r="UWW51" s="11"/>
      <c r="UWY51" s="11"/>
      <c r="UXA51" s="11"/>
      <c r="UXC51" s="11"/>
      <c r="UXE51" s="11"/>
      <c r="UXG51" s="11"/>
      <c r="UXI51" s="11"/>
      <c r="UXK51" s="11"/>
      <c r="UXM51" s="11"/>
      <c r="UXO51" s="11"/>
      <c r="UXQ51" s="11"/>
      <c r="UXS51" s="11"/>
      <c r="UXU51" s="11"/>
      <c r="UXW51" s="11"/>
      <c r="UXY51" s="11"/>
      <c r="UYA51" s="11"/>
      <c r="UYC51" s="11"/>
      <c r="UYE51" s="11"/>
      <c r="UYG51" s="11"/>
      <c r="UYI51" s="11"/>
      <c r="UYK51" s="11"/>
      <c r="UYM51" s="11"/>
      <c r="UYO51" s="11"/>
      <c r="UYQ51" s="11"/>
      <c r="UYS51" s="11"/>
      <c r="UYU51" s="11"/>
      <c r="UYW51" s="11"/>
      <c r="UYY51" s="11"/>
      <c r="UZA51" s="11"/>
      <c r="UZC51" s="11"/>
      <c r="UZE51" s="11"/>
      <c r="UZG51" s="11"/>
      <c r="UZI51" s="11"/>
      <c r="UZK51" s="11"/>
      <c r="UZM51" s="11"/>
      <c r="UZO51" s="11"/>
      <c r="UZQ51" s="11"/>
      <c r="UZS51" s="11"/>
      <c r="UZU51" s="11"/>
      <c r="UZW51" s="11"/>
      <c r="UZY51" s="11"/>
      <c r="VAA51" s="11"/>
      <c r="VAC51" s="11"/>
      <c r="VAE51" s="11"/>
      <c r="VAG51" s="11"/>
      <c r="VAI51" s="11"/>
      <c r="VAK51" s="11"/>
      <c r="VAM51" s="11"/>
      <c r="VAO51" s="11"/>
      <c r="VAQ51" s="11"/>
      <c r="VAS51" s="11"/>
      <c r="VAU51" s="11"/>
      <c r="VAW51" s="11"/>
      <c r="VAY51" s="11"/>
      <c r="VBA51" s="11"/>
      <c r="VBC51" s="11"/>
      <c r="VBE51" s="11"/>
      <c r="VBG51" s="11"/>
      <c r="VBI51" s="11"/>
      <c r="VBK51" s="11"/>
      <c r="VBM51" s="11"/>
      <c r="VBO51" s="11"/>
      <c r="VBQ51" s="11"/>
      <c r="VBS51" s="11"/>
      <c r="VBU51" s="11"/>
      <c r="VBW51" s="11"/>
      <c r="VBY51" s="11"/>
      <c r="VCA51" s="11"/>
      <c r="VCC51" s="11"/>
      <c r="VCE51" s="11"/>
      <c r="VCG51" s="11"/>
      <c r="VCI51" s="11"/>
      <c r="VCK51" s="11"/>
      <c r="VCM51" s="11"/>
      <c r="VCO51" s="11"/>
      <c r="VCQ51" s="11"/>
      <c r="VCS51" s="11"/>
      <c r="VCU51" s="11"/>
      <c r="VCW51" s="11"/>
      <c r="VCY51" s="11"/>
      <c r="VDA51" s="11"/>
      <c r="VDC51" s="11"/>
      <c r="VDE51" s="11"/>
      <c r="VDG51" s="11"/>
      <c r="VDI51" s="11"/>
      <c r="VDK51" s="11"/>
      <c r="VDM51" s="11"/>
      <c r="VDO51" s="11"/>
      <c r="VDQ51" s="11"/>
      <c r="VDS51" s="11"/>
      <c r="VDU51" s="11"/>
      <c r="VDW51" s="11"/>
      <c r="VDY51" s="11"/>
      <c r="VEA51" s="11"/>
      <c r="VEC51" s="11"/>
      <c r="VEE51" s="11"/>
      <c r="VEG51" s="11"/>
      <c r="VEI51" s="11"/>
      <c r="VEK51" s="11"/>
      <c r="VEM51" s="11"/>
      <c r="VEO51" s="11"/>
      <c r="VEQ51" s="11"/>
      <c r="VES51" s="11"/>
      <c r="VEU51" s="11"/>
      <c r="VEW51" s="11"/>
      <c r="VEY51" s="11"/>
      <c r="VFA51" s="11"/>
      <c r="VFC51" s="11"/>
      <c r="VFE51" s="11"/>
      <c r="VFG51" s="11"/>
      <c r="VFI51" s="11"/>
      <c r="VFK51" s="11"/>
      <c r="VFM51" s="11"/>
      <c r="VFO51" s="11"/>
      <c r="VFQ51" s="11"/>
      <c r="VFS51" s="11"/>
      <c r="VFU51" s="11"/>
      <c r="VFW51" s="11"/>
      <c r="VFY51" s="11"/>
      <c r="VGA51" s="11"/>
      <c r="VGC51" s="11"/>
      <c r="VGE51" s="11"/>
      <c r="VGG51" s="11"/>
      <c r="VGI51" s="11"/>
      <c r="VGK51" s="11"/>
      <c r="VGM51" s="11"/>
      <c r="VGO51" s="11"/>
      <c r="VGQ51" s="11"/>
      <c r="VGS51" s="11"/>
      <c r="VGU51" s="11"/>
      <c r="VGW51" s="11"/>
      <c r="VGY51" s="11"/>
      <c r="VHA51" s="11"/>
      <c r="VHC51" s="11"/>
      <c r="VHE51" s="11"/>
      <c r="VHG51" s="11"/>
      <c r="VHI51" s="11"/>
      <c r="VHK51" s="11"/>
      <c r="VHM51" s="11"/>
      <c r="VHO51" s="11"/>
      <c r="VHQ51" s="11"/>
      <c r="VHS51" s="11"/>
      <c r="VHU51" s="11"/>
      <c r="VHW51" s="11"/>
      <c r="VHY51" s="11"/>
      <c r="VIA51" s="11"/>
      <c r="VIC51" s="11"/>
      <c r="VIE51" s="11"/>
      <c r="VIG51" s="11"/>
      <c r="VII51" s="11"/>
      <c r="VIK51" s="11"/>
      <c r="VIM51" s="11"/>
      <c r="VIO51" s="11"/>
      <c r="VIQ51" s="11"/>
      <c r="VIS51" s="11"/>
      <c r="VIU51" s="11"/>
      <c r="VIW51" s="11"/>
      <c r="VIY51" s="11"/>
      <c r="VJA51" s="11"/>
      <c r="VJC51" s="11"/>
      <c r="VJE51" s="11"/>
      <c r="VJG51" s="11"/>
      <c r="VJI51" s="11"/>
      <c r="VJK51" s="11"/>
      <c r="VJM51" s="11"/>
      <c r="VJO51" s="11"/>
      <c r="VJQ51" s="11"/>
      <c r="VJS51" s="11"/>
      <c r="VJU51" s="11"/>
      <c r="VJW51" s="11"/>
      <c r="VJY51" s="11"/>
      <c r="VKA51" s="11"/>
      <c r="VKC51" s="11"/>
      <c r="VKE51" s="11"/>
      <c r="VKG51" s="11"/>
      <c r="VKI51" s="11"/>
      <c r="VKK51" s="11"/>
      <c r="VKM51" s="11"/>
      <c r="VKO51" s="11"/>
      <c r="VKQ51" s="11"/>
      <c r="VKS51" s="11"/>
      <c r="VKU51" s="11"/>
      <c r="VKW51" s="11"/>
      <c r="VKY51" s="11"/>
      <c r="VLA51" s="11"/>
      <c r="VLC51" s="11"/>
      <c r="VLE51" s="11"/>
      <c r="VLG51" s="11"/>
      <c r="VLI51" s="11"/>
      <c r="VLK51" s="11"/>
      <c r="VLM51" s="11"/>
      <c r="VLO51" s="11"/>
      <c r="VLQ51" s="11"/>
      <c r="VLS51" s="11"/>
      <c r="VLU51" s="11"/>
      <c r="VLW51" s="11"/>
      <c r="VLY51" s="11"/>
      <c r="VMA51" s="11"/>
      <c r="VMC51" s="11"/>
      <c r="VME51" s="11"/>
      <c r="VMG51" s="11"/>
      <c r="VMI51" s="11"/>
      <c r="VMK51" s="11"/>
      <c r="VMM51" s="11"/>
      <c r="VMO51" s="11"/>
      <c r="VMQ51" s="11"/>
      <c r="VMS51" s="11"/>
      <c r="VMU51" s="11"/>
      <c r="VMW51" s="11"/>
      <c r="VMY51" s="11"/>
      <c r="VNA51" s="11"/>
      <c r="VNC51" s="11"/>
      <c r="VNE51" s="11"/>
      <c r="VNG51" s="11"/>
      <c r="VNI51" s="11"/>
      <c r="VNK51" s="11"/>
      <c r="VNM51" s="11"/>
      <c r="VNO51" s="11"/>
      <c r="VNQ51" s="11"/>
      <c r="VNS51" s="11"/>
      <c r="VNU51" s="11"/>
      <c r="VNW51" s="11"/>
      <c r="VNY51" s="11"/>
      <c r="VOA51" s="11"/>
      <c r="VOC51" s="11"/>
      <c r="VOE51" s="11"/>
      <c r="VOG51" s="11"/>
      <c r="VOI51" s="11"/>
      <c r="VOK51" s="11"/>
      <c r="VOM51" s="11"/>
      <c r="VOO51" s="11"/>
      <c r="VOQ51" s="11"/>
      <c r="VOS51" s="11"/>
      <c r="VOU51" s="11"/>
      <c r="VOW51" s="11"/>
      <c r="VOY51" s="11"/>
      <c r="VPA51" s="11"/>
      <c r="VPC51" s="11"/>
      <c r="VPE51" s="11"/>
      <c r="VPG51" s="11"/>
      <c r="VPI51" s="11"/>
      <c r="VPK51" s="11"/>
      <c r="VPM51" s="11"/>
      <c r="VPO51" s="11"/>
      <c r="VPQ51" s="11"/>
      <c r="VPS51" s="11"/>
      <c r="VPU51" s="11"/>
      <c r="VPW51" s="11"/>
      <c r="VPY51" s="11"/>
      <c r="VQA51" s="11"/>
      <c r="VQC51" s="11"/>
      <c r="VQE51" s="11"/>
      <c r="VQG51" s="11"/>
      <c r="VQI51" s="11"/>
      <c r="VQK51" s="11"/>
      <c r="VQM51" s="11"/>
      <c r="VQO51" s="11"/>
      <c r="VQQ51" s="11"/>
      <c r="VQS51" s="11"/>
      <c r="VQU51" s="11"/>
      <c r="VQW51" s="11"/>
      <c r="VQY51" s="11"/>
      <c r="VRA51" s="11"/>
      <c r="VRC51" s="11"/>
      <c r="VRE51" s="11"/>
      <c r="VRG51" s="11"/>
      <c r="VRI51" s="11"/>
      <c r="VRK51" s="11"/>
      <c r="VRM51" s="11"/>
      <c r="VRO51" s="11"/>
      <c r="VRQ51" s="11"/>
      <c r="VRS51" s="11"/>
      <c r="VRU51" s="11"/>
      <c r="VRW51" s="11"/>
      <c r="VRY51" s="11"/>
      <c r="VSA51" s="11"/>
      <c r="VSC51" s="11"/>
      <c r="VSE51" s="11"/>
      <c r="VSG51" s="11"/>
      <c r="VSI51" s="11"/>
      <c r="VSK51" s="11"/>
      <c r="VSM51" s="11"/>
      <c r="VSO51" s="11"/>
      <c r="VSQ51" s="11"/>
      <c r="VSS51" s="11"/>
      <c r="VSU51" s="11"/>
      <c r="VSW51" s="11"/>
      <c r="VSY51" s="11"/>
      <c r="VTA51" s="11"/>
      <c r="VTC51" s="11"/>
      <c r="VTE51" s="11"/>
      <c r="VTG51" s="11"/>
      <c r="VTI51" s="11"/>
      <c r="VTK51" s="11"/>
      <c r="VTM51" s="11"/>
      <c r="VTO51" s="11"/>
      <c r="VTQ51" s="11"/>
      <c r="VTS51" s="11"/>
      <c r="VTU51" s="11"/>
      <c r="VTW51" s="11"/>
      <c r="VTY51" s="11"/>
      <c r="VUA51" s="11"/>
      <c r="VUC51" s="11"/>
      <c r="VUE51" s="11"/>
      <c r="VUG51" s="11"/>
      <c r="VUI51" s="11"/>
      <c r="VUK51" s="11"/>
      <c r="VUM51" s="11"/>
      <c r="VUO51" s="11"/>
      <c r="VUQ51" s="11"/>
      <c r="VUS51" s="11"/>
      <c r="VUU51" s="11"/>
      <c r="VUW51" s="11"/>
      <c r="VUY51" s="11"/>
      <c r="VVA51" s="11"/>
      <c r="VVC51" s="11"/>
      <c r="VVE51" s="11"/>
      <c r="VVG51" s="11"/>
      <c r="VVI51" s="11"/>
      <c r="VVK51" s="11"/>
      <c r="VVM51" s="11"/>
      <c r="VVO51" s="11"/>
      <c r="VVQ51" s="11"/>
      <c r="VVS51" s="11"/>
      <c r="VVU51" s="11"/>
      <c r="VVW51" s="11"/>
      <c r="VVY51" s="11"/>
      <c r="VWA51" s="11"/>
      <c r="VWC51" s="11"/>
      <c r="VWE51" s="11"/>
      <c r="VWG51" s="11"/>
      <c r="VWI51" s="11"/>
      <c r="VWK51" s="11"/>
      <c r="VWM51" s="11"/>
      <c r="VWO51" s="11"/>
      <c r="VWQ51" s="11"/>
      <c r="VWS51" s="11"/>
      <c r="VWU51" s="11"/>
      <c r="VWW51" s="11"/>
      <c r="VWY51" s="11"/>
      <c r="VXA51" s="11"/>
      <c r="VXC51" s="11"/>
      <c r="VXE51" s="11"/>
      <c r="VXG51" s="11"/>
      <c r="VXI51" s="11"/>
      <c r="VXK51" s="11"/>
      <c r="VXM51" s="11"/>
      <c r="VXO51" s="11"/>
      <c r="VXQ51" s="11"/>
      <c r="VXS51" s="11"/>
      <c r="VXU51" s="11"/>
      <c r="VXW51" s="11"/>
      <c r="VXY51" s="11"/>
      <c r="VYA51" s="11"/>
      <c r="VYC51" s="11"/>
      <c r="VYE51" s="11"/>
      <c r="VYG51" s="11"/>
      <c r="VYI51" s="11"/>
      <c r="VYK51" s="11"/>
      <c r="VYM51" s="11"/>
      <c r="VYO51" s="11"/>
      <c r="VYQ51" s="11"/>
      <c r="VYS51" s="11"/>
      <c r="VYU51" s="11"/>
      <c r="VYW51" s="11"/>
      <c r="VYY51" s="11"/>
      <c r="VZA51" s="11"/>
      <c r="VZC51" s="11"/>
      <c r="VZE51" s="11"/>
      <c r="VZG51" s="11"/>
      <c r="VZI51" s="11"/>
      <c r="VZK51" s="11"/>
      <c r="VZM51" s="11"/>
      <c r="VZO51" s="11"/>
      <c r="VZQ51" s="11"/>
      <c r="VZS51" s="11"/>
      <c r="VZU51" s="11"/>
      <c r="VZW51" s="11"/>
      <c r="VZY51" s="11"/>
      <c r="WAA51" s="11"/>
      <c r="WAC51" s="11"/>
      <c r="WAE51" s="11"/>
      <c r="WAG51" s="11"/>
      <c r="WAI51" s="11"/>
      <c r="WAK51" s="11"/>
      <c r="WAM51" s="11"/>
      <c r="WAO51" s="11"/>
      <c r="WAQ51" s="11"/>
      <c r="WAS51" s="11"/>
      <c r="WAU51" s="11"/>
      <c r="WAW51" s="11"/>
      <c r="WAY51" s="11"/>
      <c r="WBA51" s="11"/>
      <c r="WBC51" s="11"/>
      <c r="WBE51" s="11"/>
      <c r="WBG51" s="11"/>
      <c r="WBI51" s="11"/>
      <c r="WBK51" s="11"/>
      <c r="WBM51" s="11"/>
      <c r="WBO51" s="11"/>
      <c r="WBQ51" s="11"/>
      <c r="WBS51" s="11"/>
      <c r="WBU51" s="11"/>
      <c r="WBW51" s="11"/>
      <c r="WBY51" s="11"/>
      <c r="WCA51" s="11"/>
      <c r="WCC51" s="11"/>
      <c r="WCE51" s="11"/>
      <c r="WCG51" s="11"/>
      <c r="WCI51" s="11"/>
      <c r="WCK51" s="11"/>
      <c r="WCM51" s="11"/>
      <c r="WCO51" s="11"/>
      <c r="WCQ51" s="11"/>
      <c r="WCS51" s="11"/>
      <c r="WCU51" s="11"/>
      <c r="WCW51" s="11"/>
      <c r="WCY51" s="11"/>
      <c r="WDA51" s="11"/>
      <c r="WDC51" s="11"/>
      <c r="WDE51" s="11"/>
      <c r="WDG51" s="11"/>
      <c r="WDI51" s="11"/>
      <c r="WDK51" s="11"/>
      <c r="WDM51" s="11"/>
      <c r="WDO51" s="11"/>
      <c r="WDQ51" s="11"/>
      <c r="WDS51" s="11"/>
      <c r="WDU51" s="11"/>
      <c r="WDW51" s="11"/>
      <c r="WDY51" s="11"/>
      <c r="WEA51" s="11"/>
      <c r="WEC51" s="11"/>
      <c r="WEE51" s="11"/>
      <c r="WEG51" s="11"/>
      <c r="WEI51" s="11"/>
      <c r="WEK51" s="11"/>
      <c r="WEM51" s="11"/>
      <c r="WEO51" s="11"/>
      <c r="WEQ51" s="11"/>
      <c r="WES51" s="11"/>
      <c r="WEU51" s="11"/>
      <c r="WEW51" s="11"/>
      <c r="WEY51" s="11"/>
      <c r="WFA51" s="11"/>
      <c r="WFC51" s="11"/>
      <c r="WFE51" s="11"/>
      <c r="WFG51" s="11"/>
      <c r="WFI51" s="11"/>
      <c r="WFK51" s="11"/>
      <c r="WFM51" s="11"/>
      <c r="WFO51" s="11"/>
      <c r="WFQ51" s="11"/>
      <c r="WFS51" s="11"/>
      <c r="WFU51" s="11"/>
      <c r="WFW51" s="11"/>
      <c r="WFY51" s="11"/>
      <c r="WGA51" s="11"/>
      <c r="WGC51" s="11"/>
      <c r="WGE51" s="11"/>
      <c r="WGG51" s="11"/>
      <c r="WGI51" s="11"/>
      <c r="WGK51" s="11"/>
      <c r="WGM51" s="11"/>
      <c r="WGO51" s="11"/>
      <c r="WGQ51" s="11"/>
      <c r="WGS51" s="11"/>
      <c r="WGU51" s="11"/>
      <c r="WGW51" s="11"/>
      <c r="WGY51" s="11"/>
      <c r="WHA51" s="11"/>
      <c r="WHC51" s="11"/>
      <c r="WHE51" s="11"/>
      <c r="WHG51" s="11"/>
      <c r="WHI51" s="11"/>
      <c r="WHK51" s="11"/>
      <c r="WHM51" s="11"/>
      <c r="WHO51" s="11"/>
      <c r="WHQ51" s="11"/>
      <c r="WHS51" s="11"/>
      <c r="WHU51" s="11"/>
      <c r="WHW51" s="11"/>
      <c r="WHY51" s="11"/>
      <c r="WIA51" s="11"/>
      <c r="WIC51" s="11"/>
      <c r="WIE51" s="11"/>
      <c r="WIG51" s="11"/>
      <c r="WII51" s="11"/>
      <c r="WIK51" s="11"/>
      <c r="WIM51" s="11"/>
      <c r="WIO51" s="11"/>
      <c r="WIQ51" s="11"/>
      <c r="WIS51" s="11"/>
      <c r="WIU51" s="11"/>
      <c r="WIW51" s="11"/>
      <c r="WIY51" s="11"/>
      <c r="WJA51" s="11"/>
      <c r="WJC51" s="11"/>
      <c r="WJE51" s="11"/>
      <c r="WJG51" s="11"/>
      <c r="WJI51" s="11"/>
      <c r="WJK51" s="11"/>
      <c r="WJM51" s="11"/>
      <c r="WJO51" s="11"/>
      <c r="WJQ51" s="11"/>
      <c r="WJS51" s="11"/>
      <c r="WJU51" s="11"/>
      <c r="WJW51" s="11"/>
      <c r="WJY51" s="11"/>
      <c r="WKA51" s="11"/>
      <c r="WKC51" s="11"/>
      <c r="WKE51" s="11"/>
      <c r="WKG51" s="11"/>
      <c r="WKI51" s="11"/>
      <c r="WKK51" s="11"/>
      <c r="WKM51" s="11"/>
      <c r="WKO51" s="11"/>
      <c r="WKQ51" s="11"/>
      <c r="WKS51" s="11"/>
      <c r="WKU51" s="11"/>
      <c r="WKW51" s="11"/>
      <c r="WKY51" s="11"/>
      <c r="WLA51" s="11"/>
      <c r="WLC51" s="11"/>
      <c r="WLE51" s="11"/>
      <c r="WLG51" s="11"/>
      <c r="WLI51" s="11"/>
      <c r="WLK51" s="11"/>
      <c r="WLM51" s="11"/>
      <c r="WLO51" s="11"/>
      <c r="WLQ51" s="11"/>
      <c r="WLS51" s="11"/>
      <c r="WLU51" s="11"/>
      <c r="WLW51" s="11"/>
      <c r="WLY51" s="11"/>
      <c r="WMA51" s="11"/>
      <c r="WMC51" s="11"/>
      <c r="WME51" s="11"/>
      <c r="WMG51" s="11"/>
      <c r="WMI51" s="11"/>
      <c r="WMK51" s="11"/>
      <c r="WMM51" s="11"/>
      <c r="WMO51" s="11"/>
      <c r="WMQ51" s="11"/>
      <c r="WMS51" s="11"/>
      <c r="WMU51" s="11"/>
      <c r="WMW51" s="11"/>
      <c r="WMY51" s="11"/>
      <c r="WNA51" s="11"/>
      <c r="WNC51" s="11"/>
      <c r="WNE51" s="11"/>
      <c r="WNG51" s="11"/>
      <c r="WNI51" s="11"/>
      <c r="WNK51" s="11"/>
      <c r="WNM51" s="11"/>
      <c r="WNO51" s="11"/>
      <c r="WNQ51" s="11"/>
      <c r="WNS51" s="11"/>
      <c r="WNU51" s="11"/>
      <c r="WNW51" s="11"/>
      <c r="WNY51" s="11"/>
      <c r="WOA51" s="11"/>
      <c r="WOC51" s="11"/>
      <c r="WOE51" s="11"/>
      <c r="WOG51" s="11"/>
      <c r="WOI51" s="11"/>
      <c r="WOK51" s="11"/>
      <c r="WOM51" s="11"/>
      <c r="WOO51" s="11"/>
      <c r="WOQ51" s="11"/>
      <c r="WOS51" s="11"/>
      <c r="WOU51" s="11"/>
      <c r="WOW51" s="11"/>
      <c r="WOY51" s="11"/>
      <c r="WPA51" s="11"/>
      <c r="WPC51" s="11"/>
      <c r="WPE51" s="11"/>
      <c r="WPG51" s="11"/>
      <c r="WPI51" s="11"/>
      <c r="WPK51" s="11"/>
      <c r="WPM51" s="11"/>
      <c r="WPO51" s="11"/>
      <c r="WPQ51" s="11"/>
      <c r="WPS51" s="11"/>
      <c r="WPU51" s="11"/>
      <c r="WPW51" s="11"/>
      <c r="WPY51" s="11"/>
      <c r="WQA51" s="11"/>
      <c r="WQC51" s="11"/>
      <c r="WQE51" s="11"/>
      <c r="WQG51" s="11"/>
      <c r="WQI51" s="11"/>
      <c r="WQK51" s="11"/>
      <c r="WQM51" s="11"/>
      <c r="WQO51" s="11"/>
      <c r="WQQ51" s="11"/>
      <c r="WQS51" s="11"/>
      <c r="WQU51" s="11"/>
      <c r="WQW51" s="11"/>
      <c r="WQY51" s="11"/>
      <c r="WRA51" s="11"/>
      <c r="WRC51" s="11"/>
      <c r="WRE51" s="11"/>
      <c r="WRG51" s="11"/>
      <c r="WRI51" s="11"/>
      <c r="WRK51" s="11"/>
      <c r="WRM51" s="11"/>
      <c r="WRO51" s="11"/>
      <c r="WRQ51" s="11"/>
      <c r="WRS51" s="11"/>
      <c r="WRU51" s="11"/>
      <c r="WRW51" s="11"/>
      <c r="WRY51" s="11"/>
      <c r="WSA51" s="11"/>
      <c r="WSC51" s="11"/>
      <c r="WSE51" s="11"/>
      <c r="WSG51" s="11"/>
      <c r="WSI51" s="11"/>
      <c r="WSK51" s="11"/>
      <c r="WSM51" s="11"/>
      <c r="WSO51" s="11"/>
      <c r="WSQ51" s="11"/>
      <c r="WSS51" s="11"/>
      <c r="WSU51" s="11"/>
      <c r="WSW51" s="11"/>
      <c r="WSY51" s="11"/>
      <c r="WTA51" s="11"/>
      <c r="WTC51" s="11"/>
      <c r="WTE51" s="11"/>
      <c r="WTG51" s="11"/>
      <c r="WTI51" s="11"/>
      <c r="WTK51" s="11"/>
      <c r="WTM51" s="11"/>
      <c r="WTO51" s="11"/>
      <c r="WTQ51" s="11"/>
      <c r="WTS51" s="11"/>
      <c r="WTU51" s="11"/>
      <c r="WTW51" s="11"/>
      <c r="WTY51" s="11"/>
      <c r="WUA51" s="11"/>
      <c r="WUC51" s="11"/>
      <c r="WUE51" s="11"/>
      <c r="WUG51" s="11"/>
      <c r="WUI51" s="11"/>
      <c r="WUK51" s="11"/>
      <c r="WUM51" s="11"/>
      <c r="WUO51" s="11"/>
      <c r="WUQ51" s="11"/>
      <c r="WUS51" s="11"/>
      <c r="WUU51" s="11"/>
      <c r="WUW51" s="11"/>
      <c r="WUY51" s="11"/>
      <c r="WVA51" s="11"/>
      <c r="WVC51" s="11"/>
      <c r="WVE51" s="11"/>
      <c r="WVG51" s="11"/>
      <c r="WVI51" s="11"/>
      <c r="WVK51" s="11"/>
      <c r="WVM51" s="11"/>
      <c r="WVO51" s="11"/>
      <c r="WVQ51" s="11"/>
      <c r="WVS51" s="11"/>
      <c r="WVU51" s="11"/>
      <c r="WVW51" s="11"/>
      <c r="WVY51" s="11"/>
      <c r="WWA51" s="11"/>
      <c r="WWC51" s="11"/>
      <c r="WWE51" s="11"/>
      <c r="WWG51" s="11"/>
      <c r="WWI51" s="11"/>
      <c r="WWK51" s="11"/>
      <c r="WWM51" s="11"/>
      <c r="WWO51" s="11"/>
      <c r="WWQ51" s="11"/>
      <c r="WWS51" s="11"/>
      <c r="WWU51" s="11"/>
      <c r="WWW51" s="11"/>
      <c r="WWY51" s="11"/>
      <c r="WXA51" s="11"/>
      <c r="WXC51" s="11"/>
      <c r="WXE51" s="11"/>
      <c r="WXG51" s="11"/>
      <c r="WXI51" s="11"/>
      <c r="WXK51" s="11"/>
      <c r="WXM51" s="11"/>
      <c r="WXO51" s="11"/>
      <c r="WXQ51" s="11"/>
      <c r="WXS51" s="11"/>
      <c r="WXU51" s="11"/>
      <c r="WXW51" s="11"/>
      <c r="WXY51" s="11"/>
      <c r="WYA51" s="11"/>
      <c r="WYC51" s="11"/>
      <c r="WYE51" s="11"/>
      <c r="WYG51" s="11"/>
      <c r="WYI51" s="11"/>
      <c r="WYK51" s="11"/>
      <c r="WYM51" s="11"/>
      <c r="WYO51" s="11"/>
      <c r="WYQ51" s="11"/>
      <c r="WYS51" s="11"/>
      <c r="WYU51" s="11"/>
      <c r="WYW51" s="11"/>
      <c r="WYY51" s="11"/>
      <c r="WZA51" s="11"/>
      <c r="WZC51" s="11"/>
      <c r="WZE51" s="11"/>
      <c r="WZG51" s="11"/>
      <c r="WZI51" s="11"/>
      <c r="WZK51" s="11"/>
      <c r="WZM51" s="11"/>
      <c r="WZO51" s="11"/>
      <c r="WZQ51" s="11"/>
      <c r="WZS51" s="11"/>
      <c r="WZU51" s="11"/>
      <c r="WZW51" s="11"/>
      <c r="WZY51" s="11"/>
      <c r="XAA51" s="11"/>
      <c r="XAC51" s="11"/>
      <c r="XAE51" s="11"/>
      <c r="XAG51" s="11"/>
      <c r="XAI51" s="11"/>
      <c r="XAK51" s="11"/>
      <c r="XAM51" s="11"/>
      <c r="XAO51" s="11"/>
      <c r="XAQ51" s="11"/>
      <c r="XAS51" s="11"/>
      <c r="XAU51" s="11"/>
      <c r="XAW51" s="11"/>
      <c r="XAY51" s="11"/>
      <c r="XBA51" s="11"/>
      <c r="XBC51" s="11"/>
      <c r="XBE51" s="11"/>
      <c r="XBG51" s="11"/>
      <c r="XBI51" s="11"/>
      <c r="XBK51" s="11"/>
      <c r="XBM51" s="11"/>
      <c r="XBO51" s="11"/>
      <c r="XBQ51" s="11"/>
      <c r="XBS51" s="11"/>
      <c r="XBU51" s="11"/>
      <c r="XBW51" s="11"/>
      <c r="XBY51" s="11"/>
      <c r="XCA51" s="11"/>
      <c r="XCC51" s="11"/>
      <c r="XCE51" s="11"/>
      <c r="XCG51" s="11"/>
      <c r="XCI51" s="11"/>
      <c r="XCK51" s="11"/>
      <c r="XCM51" s="11"/>
      <c r="XCO51" s="11"/>
      <c r="XCQ51" s="11"/>
      <c r="XCS51" s="11"/>
      <c r="XCU51" s="11"/>
      <c r="XCW51" s="11"/>
      <c r="XCY51" s="11"/>
      <c r="XDA51" s="11"/>
      <c r="XDC51" s="11"/>
      <c r="XDE51" s="11"/>
      <c r="XDG51" s="11"/>
      <c r="XDI51" s="11"/>
      <c r="XDK51" s="11"/>
      <c r="XDM51" s="11"/>
      <c r="XDO51" s="11"/>
      <c r="XDQ51" s="11"/>
      <c r="XDS51" s="11"/>
      <c r="XDU51" s="11"/>
      <c r="XDW51" s="11"/>
      <c r="XDY51" s="11"/>
      <c r="XEA51" s="11"/>
      <c r="XEC51" s="11"/>
      <c r="XEE51" s="11"/>
      <c r="XEG51" s="11"/>
      <c r="XEI51" s="11"/>
      <c r="XEK51" s="11"/>
      <c r="XEM51" s="11"/>
      <c r="XEO51" s="11"/>
      <c r="XEQ51" s="11"/>
      <c r="XES51" s="11"/>
      <c r="XEU51" s="11"/>
      <c r="XEW51" s="11"/>
      <c r="XEY51" s="11"/>
      <c r="XFA51" s="11"/>
      <c r="XFC51" s="11"/>
    </row>
    <row r="52" spans="1:1023 1025:2047 2049:3071 3073:4095 4097:5119 5121:6143 6145:7167 7169:8191 8193:9215 9217:10239 10241:11263 11265:12287 12289:13311 13313:14335 14337:15359 15361:16383" x14ac:dyDescent="0.25">
      <c r="A52" s="3" t="str">
        <f>IF('Angaben zum Angebot'!$A$7&gt;0,'Angaben zum Angebot'!$A$7,"")</f>
        <v/>
      </c>
      <c r="C52" s="11"/>
      <c r="E52" s="11"/>
      <c r="G52" s="11"/>
      <c r="I52" s="11"/>
      <c r="K52" s="11"/>
      <c r="M52" s="11"/>
      <c r="O52" s="11"/>
      <c r="Q52" s="11"/>
      <c r="S52" s="11"/>
      <c r="U52" s="11"/>
      <c r="W52" s="11"/>
      <c r="Y52" s="11"/>
      <c r="AA52" s="11"/>
      <c r="AC52" s="11"/>
      <c r="AE52" s="11"/>
      <c r="AG52" s="11"/>
      <c r="AI52" s="11"/>
      <c r="AK52" s="11"/>
      <c r="AM52" s="11"/>
      <c r="AO52" s="11"/>
      <c r="AQ52" s="11"/>
      <c r="AS52" s="11"/>
      <c r="AU52" s="11"/>
      <c r="AW52" s="11"/>
      <c r="AY52" s="11"/>
      <c r="BA52" s="11"/>
      <c r="BC52" s="11"/>
      <c r="BE52" s="11"/>
      <c r="BG52" s="11"/>
      <c r="BI52" s="11"/>
      <c r="BK52" s="11"/>
      <c r="BM52" s="11"/>
      <c r="BO52" s="11"/>
      <c r="BQ52" s="11"/>
      <c r="BS52" s="11"/>
      <c r="BU52" s="11"/>
      <c r="BW52" s="11"/>
      <c r="BY52" s="11"/>
      <c r="CA52" s="11"/>
      <c r="CC52" s="11"/>
      <c r="CE52" s="11"/>
      <c r="CG52" s="11"/>
      <c r="CI52" s="11"/>
      <c r="CK52" s="11"/>
      <c r="CM52" s="11"/>
      <c r="CO52" s="11"/>
      <c r="CQ52" s="11"/>
      <c r="CS52" s="11"/>
      <c r="CU52" s="11"/>
      <c r="CW52" s="11"/>
      <c r="CY52" s="11"/>
      <c r="DA52" s="11"/>
      <c r="DC52" s="11"/>
      <c r="DE52" s="11"/>
      <c r="DG52" s="11"/>
      <c r="DI52" s="11"/>
      <c r="DK52" s="11"/>
      <c r="DM52" s="11"/>
      <c r="DO52" s="11"/>
      <c r="DQ52" s="11"/>
      <c r="DS52" s="11"/>
      <c r="DU52" s="11"/>
      <c r="DW52" s="11"/>
      <c r="DY52" s="11"/>
      <c r="EA52" s="11"/>
      <c r="EC52" s="11"/>
      <c r="EE52" s="11"/>
      <c r="EG52" s="11"/>
      <c r="EI52" s="11"/>
      <c r="EK52" s="11"/>
      <c r="EM52" s="11"/>
      <c r="EO52" s="11"/>
      <c r="EQ52" s="11"/>
      <c r="ES52" s="11"/>
      <c r="EU52" s="11"/>
      <c r="EW52" s="11"/>
      <c r="EY52" s="11"/>
      <c r="FA52" s="11"/>
      <c r="FC52" s="11"/>
      <c r="FE52" s="11"/>
      <c r="FG52" s="11"/>
      <c r="FI52" s="11"/>
      <c r="FK52" s="11"/>
      <c r="FM52" s="11"/>
      <c r="FO52" s="11"/>
      <c r="FQ52" s="11"/>
      <c r="FS52" s="11"/>
      <c r="FU52" s="11"/>
      <c r="FW52" s="11"/>
      <c r="FY52" s="11"/>
      <c r="GA52" s="11"/>
      <c r="GC52" s="11"/>
      <c r="GE52" s="11"/>
      <c r="GG52" s="11"/>
      <c r="GI52" s="11"/>
      <c r="GK52" s="11"/>
      <c r="GM52" s="11"/>
      <c r="GO52" s="11"/>
      <c r="GQ52" s="11"/>
      <c r="GS52" s="11"/>
      <c r="GU52" s="11"/>
      <c r="GW52" s="11"/>
      <c r="GY52" s="11"/>
      <c r="HA52" s="11"/>
      <c r="HC52" s="11"/>
      <c r="HE52" s="11"/>
      <c r="HG52" s="11"/>
      <c r="HI52" s="11"/>
      <c r="HK52" s="11"/>
      <c r="HM52" s="11"/>
      <c r="HO52" s="11"/>
      <c r="HQ52" s="11"/>
      <c r="HS52" s="11"/>
      <c r="HU52" s="11"/>
      <c r="HW52" s="11"/>
      <c r="HY52" s="11"/>
      <c r="IA52" s="11"/>
      <c r="IC52" s="11"/>
      <c r="IE52" s="11"/>
      <c r="IG52" s="11"/>
      <c r="II52" s="11"/>
      <c r="IK52" s="11"/>
      <c r="IM52" s="11"/>
      <c r="IO52" s="11"/>
      <c r="IQ52" s="11"/>
      <c r="IS52" s="11"/>
      <c r="IU52" s="11"/>
      <c r="IW52" s="11"/>
      <c r="IY52" s="11"/>
      <c r="JA52" s="11"/>
      <c r="JC52" s="11"/>
      <c r="JE52" s="11"/>
      <c r="JG52" s="11"/>
      <c r="JI52" s="11"/>
      <c r="JK52" s="11"/>
      <c r="JM52" s="11"/>
      <c r="JO52" s="11"/>
      <c r="JQ52" s="11"/>
      <c r="JS52" s="11"/>
      <c r="JU52" s="11"/>
      <c r="JW52" s="11"/>
      <c r="JY52" s="11"/>
      <c r="KA52" s="11"/>
      <c r="KC52" s="11"/>
      <c r="KE52" s="11"/>
      <c r="KG52" s="11"/>
      <c r="KI52" s="11"/>
      <c r="KK52" s="11"/>
      <c r="KM52" s="11"/>
      <c r="KO52" s="11"/>
      <c r="KQ52" s="11"/>
      <c r="KS52" s="11"/>
      <c r="KU52" s="11"/>
      <c r="KW52" s="11"/>
      <c r="KY52" s="11"/>
      <c r="LA52" s="11"/>
      <c r="LC52" s="11"/>
      <c r="LE52" s="11"/>
      <c r="LG52" s="11"/>
      <c r="LI52" s="11"/>
      <c r="LK52" s="11"/>
      <c r="LM52" s="11"/>
      <c r="LO52" s="11"/>
      <c r="LQ52" s="11"/>
      <c r="LS52" s="11"/>
      <c r="LU52" s="11"/>
      <c r="LW52" s="11"/>
      <c r="LY52" s="11"/>
      <c r="MA52" s="11"/>
      <c r="MC52" s="11"/>
      <c r="ME52" s="11"/>
      <c r="MG52" s="11"/>
      <c r="MI52" s="11"/>
      <c r="MK52" s="11"/>
      <c r="MM52" s="11"/>
      <c r="MO52" s="11"/>
      <c r="MQ52" s="11"/>
      <c r="MS52" s="11"/>
      <c r="MU52" s="11"/>
      <c r="MW52" s="11"/>
      <c r="MY52" s="11"/>
      <c r="NA52" s="11"/>
      <c r="NC52" s="11"/>
      <c r="NE52" s="11"/>
      <c r="NG52" s="11"/>
      <c r="NI52" s="11"/>
      <c r="NK52" s="11"/>
      <c r="NM52" s="11"/>
      <c r="NO52" s="11"/>
      <c r="NQ52" s="11"/>
      <c r="NS52" s="11"/>
      <c r="NU52" s="11"/>
      <c r="NW52" s="11"/>
      <c r="NY52" s="11"/>
      <c r="OA52" s="11"/>
      <c r="OC52" s="11"/>
      <c r="OE52" s="11"/>
      <c r="OG52" s="11"/>
      <c r="OI52" s="11"/>
      <c r="OK52" s="11"/>
      <c r="OM52" s="11"/>
      <c r="OO52" s="11"/>
      <c r="OQ52" s="11"/>
      <c r="OS52" s="11"/>
      <c r="OU52" s="11"/>
      <c r="OW52" s="11"/>
      <c r="OY52" s="11"/>
      <c r="PA52" s="11"/>
      <c r="PC52" s="11"/>
      <c r="PE52" s="11"/>
      <c r="PG52" s="11"/>
      <c r="PI52" s="11"/>
      <c r="PK52" s="11"/>
      <c r="PM52" s="11"/>
      <c r="PO52" s="11"/>
      <c r="PQ52" s="11"/>
      <c r="PS52" s="11"/>
      <c r="PU52" s="11"/>
      <c r="PW52" s="11"/>
      <c r="PY52" s="11"/>
      <c r="QA52" s="11"/>
      <c r="QC52" s="11"/>
      <c r="QE52" s="11"/>
      <c r="QG52" s="11"/>
      <c r="QI52" s="11"/>
      <c r="QK52" s="11"/>
      <c r="QM52" s="11"/>
      <c r="QO52" s="11"/>
      <c r="QQ52" s="11"/>
      <c r="QS52" s="11"/>
      <c r="QU52" s="11"/>
      <c r="QW52" s="11"/>
      <c r="QY52" s="11"/>
      <c r="RA52" s="11"/>
      <c r="RC52" s="11"/>
      <c r="RE52" s="11"/>
      <c r="RG52" s="11"/>
      <c r="RI52" s="11"/>
      <c r="RK52" s="11"/>
      <c r="RM52" s="11"/>
      <c r="RO52" s="11"/>
      <c r="RQ52" s="11"/>
      <c r="RS52" s="11"/>
      <c r="RU52" s="11"/>
      <c r="RW52" s="11"/>
      <c r="RY52" s="11"/>
      <c r="SA52" s="11"/>
      <c r="SC52" s="11"/>
      <c r="SE52" s="11"/>
      <c r="SG52" s="11"/>
      <c r="SI52" s="11"/>
      <c r="SK52" s="11"/>
      <c r="SM52" s="11"/>
      <c r="SO52" s="11"/>
      <c r="SQ52" s="11"/>
      <c r="SS52" s="11"/>
      <c r="SU52" s="11"/>
      <c r="SW52" s="11"/>
      <c r="SY52" s="11"/>
      <c r="TA52" s="11"/>
      <c r="TC52" s="11"/>
      <c r="TE52" s="11"/>
      <c r="TG52" s="11"/>
      <c r="TI52" s="11"/>
      <c r="TK52" s="11"/>
      <c r="TM52" s="11"/>
      <c r="TO52" s="11"/>
      <c r="TQ52" s="11"/>
      <c r="TS52" s="11"/>
      <c r="TU52" s="11"/>
      <c r="TW52" s="11"/>
      <c r="TY52" s="11"/>
      <c r="UA52" s="11"/>
      <c r="UC52" s="11"/>
      <c r="UE52" s="11"/>
      <c r="UG52" s="11"/>
      <c r="UI52" s="11"/>
      <c r="UK52" s="11"/>
      <c r="UM52" s="11"/>
      <c r="UO52" s="11"/>
      <c r="UQ52" s="11"/>
      <c r="US52" s="11"/>
      <c r="UU52" s="11"/>
      <c r="UW52" s="11"/>
      <c r="UY52" s="11"/>
      <c r="VA52" s="11"/>
      <c r="VC52" s="11"/>
      <c r="VE52" s="11"/>
      <c r="VG52" s="11"/>
      <c r="VI52" s="11"/>
      <c r="VK52" s="11"/>
      <c r="VM52" s="11"/>
      <c r="VO52" s="11"/>
      <c r="VQ52" s="11"/>
      <c r="VS52" s="11"/>
      <c r="VU52" s="11"/>
      <c r="VW52" s="11"/>
      <c r="VY52" s="11"/>
      <c r="WA52" s="11"/>
      <c r="WC52" s="11"/>
      <c r="WE52" s="11"/>
      <c r="WG52" s="11"/>
      <c r="WI52" s="11"/>
      <c r="WK52" s="11"/>
      <c r="WM52" s="11"/>
      <c r="WO52" s="11"/>
      <c r="WQ52" s="11"/>
      <c r="WS52" s="11"/>
      <c r="WU52" s="11"/>
      <c r="WW52" s="11"/>
      <c r="WY52" s="11"/>
      <c r="XA52" s="11"/>
      <c r="XC52" s="11"/>
      <c r="XE52" s="11"/>
      <c r="XG52" s="11"/>
      <c r="XI52" s="11"/>
      <c r="XK52" s="11"/>
      <c r="XM52" s="11"/>
      <c r="XO52" s="11"/>
      <c r="XQ52" s="11"/>
      <c r="XS52" s="11"/>
      <c r="XU52" s="11"/>
      <c r="XW52" s="11"/>
      <c r="XY52" s="11"/>
      <c r="YA52" s="11"/>
      <c r="YC52" s="11"/>
      <c r="YE52" s="11"/>
      <c r="YG52" s="11"/>
      <c r="YI52" s="11"/>
      <c r="YK52" s="11"/>
      <c r="YM52" s="11"/>
      <c r="YO52" s="11"/>
      <c r="YQ52" s="11"/>
      <c r="YS52" s="11"/>
      <c r="YU52" s="11"/>
      <c r="YW52" s="11"/>
      <c r="YY52" s="11"/>
      <c r="ZA52" s="11"/>
      <c r="ZC52" s="11"/>
      <c r="ZE52" s="11"/>
      <c r="ZG52" s="11"/>
      <c r="ZI52" s="11"/>
      <c r="ZK52" s="11"/>
      <c r="ZM52" s="11"/>
      <c r="ZO52" s="11"/>
      <c r="ZQ52" s="11"/>
      <c r="ZS52" s="11"/>
      <c r="ZU52" s="11"/>
      <c r="ZW52" s="11"/>
      <c r="ZY52" s="11"/>
      <c r="AAA52" s="11"/>
      <c r="AAC52" s="11"/>
      <c r="AAE52" s="11"/>
      <c r="AAG52" s="11"/>
      <c r="AAI52" s="11"/>
      <c r="AAK52" s="11"/>
      <c r="AAM52" s="11"/>
      <c r="AAO52" s="11"/>
      <c r="AAQ52" s="11"/>
      <c r="AAS52" s="11"/>
      <c r="AAU52" s="11"/>
      <c r="AAW52" s="11"/>
      <c r="AAY52" s="11"/>
      <c r="ABA52" s="11"/>
      <c r="ABC52" s="11"/>
      <c r="ABE52" s="11"/>
      <c r="ABG52" s="11"/>
      <c r="ABI52" s="11"/>
      <c r="ABK52" s="11"/>
      <c r="ABM52" s="11"/>
      <c r="ABO52" s="11"/>
      <c r="ABQ52" s="11"/>
      <c r="ABS52" s="11"/>
      <c r="ABU52" s="11"/>
      <c r="ABW52" s="11"/>
      <c r="ABY52" s="11"/>
      <c r="ACA52" s="11"/>
      <c r="ACC52" s="11"/>
      <c r="ACE52" s="11"/>
      <c r="ACG52" s="11"/>
      <c r="ACI52" s="11"/>
      <c r="ACK52" s="11"/>
      <c r="ACM52" s="11"/>
      <c r="ACO52" s="11"/>
      <c r="ACQ52" s="11"/>
      <c r="ACS52" s="11"/>
      <c r="ACU52" s="11"/>
      <c r="ACW52" s="11"/>
      <c r="ACY52" s="11"/>
      <c r="ADA52" s="11"/>
      <c r="ADC52" s="11"/>
      <c r="ADE52" s="11"/>
      <c r="ADG52" s="11"/>
      <c r="ADI52" s="11"/>
      <c r="ADK52" s="11"/>
      <c r="ADM52" s="11"/>
      <c r="ADO52" s="11"/>
      <c r="ADQ52" s="11"/>
      <c r="ADS52" s="11"/>
      <c r="ADU52" s="11"/>
      <c r="ADW52" s="11"/>
      <c r="ADY52" s="11"/>
      <c r="AEA52" s="11"/>
      <c r="AEC52" s="11"/>
      <c r="AEE52" s="11"/>
      <c r="AEG52" s="11"/>
      <c r="AEI52" s="11"/>
      <c r="AEK52" s="11"/>
      <c r="AEM52" s="11"/>
      <c r="AEO52" s="11"/>
      <c r="AEQ52" s="11"/>
      <c r="AES52" s="11"/>
      <c r="AEU52" s="11"/>
      <c r="AEW52" s="11"/>
      <c r="AEY52" s="11"/>
      <c r="AFA52" s="11"/>
      <c r="AFC52" s="11"/>
      <c r="AFE52" s="11"/>
      <c r="AFG52" s="11"/>
      <c r="AFI52" s="11"/>
      <c r="AFK52" s="11"/>
      <c r="AFM52" s="11"/>
      <c r="AFO52" s="11"/>
      <c r="AFQ52" s="11"/>
      <c r="AFS52" s="11"/>
      <c r="AFU52" s="11"/>
      <c r="AFW52" s="11"/>
      <c r="AFY52" s="11"/>
      <c r="AGA52" s="11"/>
      <c r="AGC52" s="11"/>
      <c r="AGE52" s="11"/>
      <c r="AGG52" s="11"/>
      <c r="AGI52" s="11"/>
      <c r="AGK52" s="11"/>
      <c r="AGM52" s="11"/>
      <c r="AGO52" s="11"/>
      <c r="AGQ52" s="11"/>
      <c r="AGS52" s="11"/>
      <c r="AGU52" s="11"/>
      <c r="AGW52" s="11"/>
      <c r="AGY52" s="11"/>
      <c r="AHA52" s="11"/>
      <c r="AHC52" s="11"/>
      <c r="AHE52" s="11"/>
      <c r="AHG52" s="11"/>
      <c r="AHI52" s="11"/>
      <c r="AHK52" s="11"/>
      <c r="AHM52" s="11"/>
      <c r="AHO52" s="11"/>
      <c r="AHQ52" s="11"/>
      <c r="AHS52" s="11"/>
      <c r="AHU52" s="11"/>
      <c r="AHW52" s="11"/>
      <c r="AHY52" s="11"/>
      <c r="AIA52" s="11"/>
      <c r="AIC52" s="11"/>
      <c r="AIE52" s="11"/>
      <c r="AIG52" s="11"/>
      <c r="AII52" s="11"/>
      <c r="AIK52" s="11"/>
      <c r="AIM52" s="11"/>
      <c r="AIO52" s="11"/>
      <c r="AIQ52" s="11"/>
      <c r="AIS52" s="11"/>
      <c r="AIU52" s="11"/>
      <c r="AIW52" s="11"/>
      <c r="AIY52" s="11"/>
      <c r="AJA52" s="11"/>
      <c r="AJC52" s="11"/>
      <c r="AJE52" s="11"/>
      <c r="AJG52" s="11"/>
      <c r="AJI52" s="11"/>
      <c r="AJK52" s="11"/>
      <c r="AJM52" s="11"/>
      <c r="AJO52" s="11"/>
      <c r="AJQ52" s="11"/>
      <c r="AJS52" s="11"/>
      <c r="AJU52" s="11"/>
      <c r="AJW52" s="11"/>
      <c r="AJY52" s="11"/>
      <c r="AKA52" s="11"/>
      <c r="AKC52" s="11"/>
      <c r="AKE52" s="11"/>
      <c r="AKG52" s="11"/>
      <c r="AKI52" s="11"/>
      <c r="AKK52" s="11"/>
      <c r="AKM52" s="11"/>
      <c r="AKO52" s="11"/>
      <c r="AKQ52" s="11"/>
      <c r="AKS52" s="11"/>
      <c r="AKU52" s="11"/>
      <c r="AKW52" s="11"/>
      <c r="AKY52" s="11"/>
      <c r="ALA52" s="11"/>
      <c r="ALC52" s="11"/>
      <c r="ALE52" s="11"/>
      <c r="ALG52" s="11"/>
      <c r="ALI52" s="11"/>
      <c r="ALK52" s="11"/>
      <c r="ALM52" s="11"/>
      <c r="ALO52" s="11"/>
      <c r="ALQ52" s="11"/>
      <c r="ALS52" s="11"/>
      <c r="ALU52" s="11"/>
      <c r="ALW52" s="11"/>
      <c r="ALY52" s="11"/>
      <c r="AMA52" s="11"/>
      <c r="AMC52" s="11"/>
      <c r="AME52" s="11"/>
      <c r="AMG52" s="11"/>
      <c r="AMI52" s="11"/>
      <c r="AMK52" s="11"/>
      <c r="AMM52" s="11"/>
      <c r="AMO52" s="11"/>
      <c r="AMQ52" s="11"/>
      <c r="AMS52" s="11"/>
      <c r="AMU52" s="11"/>
      <c r="AMW52" s="11"/>
      <c r="AMY52" s="11"/>
      <c r="ANA52" s="11"/>
      <c r="ANC52" s="11"/>
      <c r="ANE52" s="11"/>
      <c r="ANG52" s="11"/>
      <c r="ANI52" s="11"/>
      <c r="ANK52" s="11"/>
      <c r="ANM52" s="11"/>
      <c r="ANO52" s="11"/>
      <c r="ANQ52" s="11"/>
      <c r="ANS52" s="11"/>
      <c r="ANU52" s="11"/>
      <c r="ANW52" s="11"/>
      <c r="ANY52" s="11"/>
      <c r="AOA52" s="11"/>
      <c r="AOC52" s="11"/>
      <c r="AOE52" s="11"/>
      <c r="AOG52" s="11"/>
      <c r="AOI52" s="11"/>
      <c r="AOK52" s="11"/>
      <c r="AOM52" s="11"/>
      <c r="AOO52" s="11"/>
      <c r="AOQ52" s="11"/>
      <c r="AOS52" s="11"/>
      <c r="AOU52" s="11"/>
      <c r="AOW52" s="11"/>
      <c r="AOY52" s="11"/>
      <c r="APA52" s="11"/>
      <c r="APC52" s="11"/>
      <c r="APE52" s="11"/>
      <c r="APG52" s="11"/>
      <c r="API52" s="11"/>
      <c r="APK52" s="11"/>
      <c r="APM52" s="11"/>
      <c r="APO52" s="11"/>
      <c r="APQ52" s="11"/>
      <c r="APS52" s="11"/>
      <c r="APU52" s="11"/>
      <c r="APW52" s="11"/>
      <c r="APY52" s="11"/>
      <c r="AQA52" s="11"/>
      <c r="AQC52" s="11"/>
      <c r="AQE52" s="11"/>
      <c r="AQG52" s="11"/>
      <c r="AQI52" s="11"/>
      <c r="AQK52" s="11"/>
      <c r="AQM52" s="11"/>
      <c r="AQO52" s="11"/>
      <c r="AQQ52" s="11"/>
      <c r="AQS52" s="11"/>
      <c r="AQU52" s="11"/>
      <c r="AQW52" s="11"/>
      <c r="AQY52" s="11"/>
      <c r="ARA52" s="11"/>
      <c r="ARC52" s="11"/>
      <c r="ARE52" s="11"/>
      <c r="ARG52" s="11"/>
      <c r="ARI52" s="11"/>
      <c r="ARK52" s="11"/>
      <c r="ARM52" s="11"/>
      <c r="ARO52" s="11"/>
      <c r="ARQ52" s="11"/>
      <c r="ARS52" s="11"/>
      <c r="ARU52" s="11"/>
      <c r="ARW52" s="11"/>
      <c r="ARY52" s="11"/>
      <c r="ASA52" s="11"/>
      <c r="ASC52" s="11"/>
      <c r="ASE52" s="11"/>
      <c r="ASG52" s="11"/>
      <c r="ASI52" s="11"/>
      <c r="ASK52" s="11"/>
      <c r="ASM52" s="11"/>
      <c r="ASO52" s="11"/>
      <c r="ASQ52" s="11"/>
      <c r="ASS52" s="11"/>
      <c r="ASU52" s="11"/>
      <c r="ASW52" s="11"/>
      <c r="ASY52" s="11"/>
      <c r="ATA52" s="11"/>
      <c r="ATC52" s="11"/>
      <c r="ATE52" s="11"/>
      <c r="ATG52" s="11"/>
      <c r="ATI52" s="11"/>
      <c r="ATK52" s="11"/>
      <c r="ATM52" s="11"/>
      <c r="ATO52" s="11"/>
      <c r="ATQ52" s="11"/>
      <c r="ATS52" s="11"/>
      <c r="ATU52" s="11"/>
      <c r="ATW52" s="11"/>
      <c r="ATY52" s="11"/>
      <c r="AUA52" s="11"/>
      <c r="AUC52" s="11"/>
      <c r="AUE52" s="11"/>
      <c r="AUG52" s="11"/>
      <c r="AUI52" s="11"/>
      <c r="AUK52" s="11"/>
      <c r="AUM52" s="11"/>
      <c r="AUO52" s="11"/>
      <c r="AUQ52" s="11"/>
      <c r="AUS52" s="11"/>
      <c r="AUU52" s="11"/>
      <c r="AUW52" s="11"/>
      <c r="AUY52" s="11"/>
      <c r="AVA52" s="11"/>
      <c r="AVC52" s="11"/>
      <c r="AVE52" s="11"/>
      <c r="AVG52" s="11"/>
      <c r="AVI52" s="11"/>
      <c r="AVK52" s="11"/>
      <c r="AVM52" s="11"/>
      <c r="AVO52" s="11"/>
      <c r="AVQ52" s="11"/>
      <c r="AVS52" s="11"/>
      <c r="AVU52" s="11"/>
      <c r="AVW52" s="11"/>
      <c r="AVY52" s="11"/>
      <c r="AWA52" s="11"/>
      <c r="AWC52" s="11"/>
      <c r="AWE52" s="11"/>
      <c r="AWG52" s="11"/>
      <c r="AWI52" s="11"/>
      <c r="AWK52" s="11"/>
      <c r="AWM52" s="11"/>
      <c r="AWO52" s="11"/>
      <c r="AWQ52" s="11"/>
      <c r="AWS52" s="11"/>
      <c r="AWU52" s="11"/>
      <c r="AWW52" s="11"/>
      <c r="AWY52" s="11"/>
      <c r="AXA52" s="11"/>
      <c r="AXC52" s="11"/>
      <c r="AXE52" s="11"/>
      <c r="AXG52" s="11"/>
      <c r="AXI52" s="11"/>
      <c r="AXK52" s="11"/>
      <c r="AXM52" s="11"/>
      <c r="AXO52" s="11"/>
      <c r="AXQ52" s="11"/>
      <c r="AXS52" s="11"/>
      <c r="AXU52" s="11"/>
      <c r="AXW52" s="11"/>
      <c r="AXY52" s="11"/>
      <c r="AYA52" s="11"/>
      <c r="AYC52" s="11"/>
      <c r="AYE52" s="11"/>
      <c r="AYG52" s="11"/>
      <c r="AYI52" s="11"/>
      <c r="AYK52" s="11"/>
      <c r="AYM52" s="11"/>
      <c r="AYO52" s="11"/>
      <c r="AYQ52" s="11"/>
      <c r="AYS52" s="11"/>
      <c r="AYU52" s="11"/>
      <c r="AYW52" s="11"/>
      <c r="AYY52" s="11"/>
      <c r="AZA52" s="11"/>
      <c r="AZC52" s="11"/>
      <c r="AZE52" s="11"/>
      <c r="AZG52" s="11"/>
      <c r="AZI52" s="11"/>
      <c r="AZK52" s="11"/>
      <c r="AZM52" s="11"/>
      <c r="AZO52" s="11"/>
      <c r="AZQ52" s="11"/>
      <c r="AZS52" s="11"/>
      <c r="AZU52" s="11"/>
      <c r="AZW52" s="11"/>
      <c r="AZY52" s="11"/>
      <c r="BAA52" s="11"/>
      <c r="BAC52" s="11"/>
      <c r="BAE52" s="11"/>
      <c r="BAG52" s="11"/>
      <c r="BAI52" s="11"/>
      <c r="BAK52" s="11"/>
      <c r="BAM52" s="11"/>
      <c r="BAO52" s="11"/>
      <c r="BAQ52" s="11"/>
      <c r="BAS52" s="11"/>
      <c r="BAU52" s="11"/>
      <c r="BAW52" s="11"/>
      <c r="BAY52" s="11"/>
      <c r="BBA52" s="11"/>
      <c r="BBC52" s="11"/>
      <c r="BBE52" s="11"/>
      <c r="BBG52" s="11"/>
      <c r="BBI52" s="11"/>
      <c r="BBK52" s="11"/>
      <c r="BBM52" s="11"/>
      <c r="BBO52" s="11"/>
      <c r="BBQ52" s="11"/>
      <c r="BBS52" s="11"/>
      <c r="BBU52" s="11"/>
      <c r="BBW52" s="11"/>
      <c r="BBY52" s="11"/>
      <c r="BCA52" s="11"/>
      <c r="BCC52" s="11"/>
      <c r="BCE52" s="11"/>
      <c r="BCG52" s="11"/>
      <c r="BCI52" s="11"/>
      <c r="BCK52" s="11"/>
      <c r="BCM52" s="11"/>
      <c r="BCO52" s="11"/>
      <c r="BCQ52" s="11"/>
      <c r="BCS52" s="11"/>
      <c r="BCU52" s="11"/>
      <c r="BCW52" s="11"/>
      <c r="BCY52" s="11"/>
      <c r="BDA52" s="11"/>
      <c r="BDC52" s="11"/>
      <c r="BDE52" s="11"/>
      <c r="BDG52" s="11"/>
      <c r="BDI52" s="11"/>
      <c r="BDK52" s="11"/>
      <c r="BDM52" s="11"/>
      <c r="BDO52" s="11"/>
      <c r="BDQ52" s="11"/>
      <c r="BDS52" s="11"/>
      <c r="BDU52" s="11"/>
      <c r="BDW52" s="11"/>
      <c r="BDY52" s="11"/>
      <c r="BEA52" s="11"/>
      <c r="BEC52" s="11"/>
      <c r="BEE52" s="11"/>
      <c r="BEG52" s="11"/>
      <c r="BEI52" s="11"/>
      <c r="BEK52" s="11"/>
      <c r="BEM52" s="11"/>
      <c r="BEO52" s="11"/>
      <c r="BEQ52" s="11"/>
      <c r="BES52" s="11"/>
      <c r="BEU52" s="11"/>
      <c r="BEW52" s="11"/>
      <c r="BEY52" s="11"/>
      <c r="BFA52" s="11"/>
      <c r="BFC52" s="11"/>
      <c r="BFE52" s="11"/>
      <c r="BFG52" s="11"/>
      <c r="BFI52" s="11"/>
      <c r="BFK52" s="11"/>
      <c r="BFM52" s="11"/>
      <c r="BFO52" s="11"/>
      <c r="BFQ52" s="11"/>
      <c r="BFS52" s="11"/>
      <c r="BFU52" s="11"/>
      <c r="BFW52" s="11"/>
      <c r="BFY52" s="11"/>
      <c r="BGA52" s="11"/>
      <c r="BGC52" s="11"/>
      <c r="BGE52" s="11"/>
      <c r="BGG52" s="11"/>
      <c r="BGI52" s="11"/>
      <c r="BGK52" s="11"/>
      <c r="BGM52" s="11"/>
      <c r="BGO52" s="11"/>
      <c r="BGQ52" s="11"/>
      <c r="BGS52" s="11"/>
      <c r="BGU52" s="11"/>
      <c r="BGW52" s="11"/>
      <c r="BGY52" s="11"/>
      <c r="BHA52" s="11"/>
      <c r="BHC52" s="11"/>
      <c r="BHE52" s="11"/>
      <c r="BHG52" s="11"/>
      <c r="BHI52" s="11"/>
      <c r="BHK52" s="11"/>
      <c r="BHM52" s="11"/>
      <c r="BHO52" s="11"/>
      <c r="BHQ52" s="11"/>
      <c r="BHS52" s="11"/>
      <c r="BHU52" s="11"/>
      <c r="BHW52" s="11"/>
      <c r="BHY52" s="11"/>
      <c r="BIA52" s="11"/>
      <c r="BIC52" s="11"/>
      <c r="BIE52" s="11"/>
      <c r="BIG52" s="11"/>
      <c r="BII52" s="11"/>
      <c r="BIK52" s="11"/>
      <c r="BIM52" s="11"/>
      <c r="BIO52" s="11"/>
      <c r="BIQ52" s="11"/>
      <c r="BIS52" s="11"/>
      <c r="BIU52" s="11"/>
      <c r="BIW52" s="11"/>
      <c r="BIY52" s="11"/>
      <c r="BJA52" s="11"/>
      <c r="BJC52" s="11"/>
      <c r="BJE52" s="11"/>
      <c r="BJG52" s="11"/>
      <c r="BJI52" s="11"/>
      <c r="BJK52" s="11"/>
      <c r="BJM52" s="11"/>
      <c r="BJO52" s="11"/>
      <c r="BJQ52" s="11"/>
      <c r="BJS52" s="11"/>
      <c r="BJU52" s="11"/>
      <c r="BJW52" s="11"/>
      <c r="BJY52" s="11"/>
      <c r="BKA52" s="11"/>
      <c r="BKC52" s="11"/>
      <c r="BKE52" s="11"/>
      <c r="BKG52" s="11"/>
      <c r="BKI52" s="11"/>
      <c r="BKK52" s="11"/>
      <c r="BKM52" s="11"/>
      <c r="BKO52" s="11"/>
      <c r="BKQ52" s="11"/>
      <c r="BKS52" s="11"/>
      <c r="BKU52" s="11"/>
      <c r="BKW52" s="11"/>
      <c r="BKY52" s="11"/>
      <c r="BLA52" s="11"/>
      <c r="BLC52" s="11"/>
      <c r="BLE52" s="11"/>
      <c r="BLG52" s="11"/>
      <c r="BLI52" s="11"/>
      <c r="BLK52" s="11"/>
      <c r="BLM52" s="11"/>
      <c r="BLO52" s="11"/>
      <c r="BLQ52" s="11"/>
      <c r="BLS52" s="11"/>
      <c r="BLU52" s="11"/>
      <c r="BLW52" s="11"/>
      <c r="BLY52" s="11"/>
      <c r="BMA52" s="11"/>
      <c r="BMC52" s="11"/>
      <c r="BME52" s="11"/>
      <c r="BMG52" s="11"/>
      <c r="BMI52" s="11"/>
      <c r="BMK52" s="11"/>
      <c r="BMM52" s="11"/>
      <c r="BMO52" s="11"/>
      <c r="BMQ52" s="11"/>
      <c r="BMS52" s="11"/>
      <c r="BMU52" s="11"/>
      <c r="BMW52" s="11"/>
      <c r="BMY52" s="11"/>
      <c r="BNA52" s="11"/>
      <c r="BNC52" s="11"/>
      <c r="BNE52" s="11"/>
      <c r="BNG52" s="11"/>
      <c r="BNI52" s="11"/>
      <c r="BNK52" s="11"/>
      <c r="BNM52" s="11"/>
      <c r="BNO52" s="11"/>
      <c r="BNQ52" s="11"/>
      <c r="BNS52" s="11"/>
      <c r="BNU52" s="11"/>
      <c r="BNW52" s="11"/>
      <c r="BNY52" s="11"/>
      <c r="BOA52" s="11"/>
      <c r="BOC52" s="11"/>
      <c r="BOE52" s="11"/>
      <c r="BOG52" s="11"/>
      <c r="BOI52" s="11"/>
      <c r="BOK52" s="11"/>
      <c r="BOM52" s="11"/>
      <c r="BOO52" s="11"/>
      <c r="BOQ52" s="11"/>
      <c r="BOS52" s="11"/>
      <c r="BOU52" s="11"/>
      <c r="BOW52" s="11"/>
      <c r="BOY52" s="11"/>
      <c r="BPA52" s="11"/>
      <c r="BPC52" s="11"/>
      <c r="BPE52" s="11"/>
      <c r="BPG52" s="11"/>
      <c r="BPI52" s="11"/>
      <c r="BPK52" s="11"/>
      <c r="BPM52" s="11"/>
      <c r="BPO52" s="11"/>
      <c r="BPQ52" s="11"/>
      <c r="BPS52" s="11"/>
      <c r="BPU52" s="11"/>
      <c r="BPW52" s="11"/>
      <c r="BPY52" s="11"/>
      <c r="BQA52" s="11"/>
      <c r="BQC52" s="11"/>
      <c r="BQE52" s="11"/>
      <c r="BQG52" s="11"/>
      <c r="BQI52" s="11"/>
      <c r="BQK52" s="11"/>
      <c r="BQM52" s="11"/>
      <c r="BQO52" s="11"/>
      <c r="BQQ52" s="11"/>
      <c r="BQS52" s="11"/>
      <c r="BQU52" s="11"/>
      <c r="BQW52" s="11"/>
      <c r="BQY52" s="11"/>
      <c r="BRA52" s="11"/>
      <c r="BRC52" s="11"/>
      <c r="BRE52" s="11"/>
      <c r="BRG52" s="11"/>
      <c r="BRI52" s="11"/>
      <c r="BRK52" s="11"/>
      <c r="BRM52" s="11"/>
      <c r="BRO52" s="11"/>
      <c r="BRQ52" s="11"/>
      <c r="BRS52" s="11"/>
      <c r="BRU52" s="11"/>
      <c r="BRW52" s="11"/>
      <c r="BRY52" s="11"/>
      <c r="BSA52" s="11"/>
      <c r="BSC52" s="11"/>
      <c r="BSE52" s="11"/>
      <c r="BSG52" s="11"/>
      <c r="BSI52" s="11"/>
      <c r="BSK52" s="11"/>
      <c r="BSM52" s="11"/>
      <c r="BSO52" s="11"/>
      <c r="BSQ52" s="11"/>
      <c r="BSS52" s="11"/>
      <c r="BSU52" s="11"/>
      <c r="BSW52" s="11"/>
      <c r="BSY52" s="11"/>
      <c r="BTA52" s="11"/>
      <c r="BTC52" s="11"/>
      <c r="BTE52" s="11"/>
      <c r="BTG52" s="11"/>
      <c r="BTI52" s="11"/>
      <c r="BTK52" s="11"/>
      <c r="BTM52" s="11"/>
      <c r="BTO52" s="11"/>
      <c r="BTQ52" s="11"/>
      <c r="BTS52" s="11"/>
      <c r="BTU52" s="11"/>
      <c r="BTW52" s="11"/>
      <c r="BTY52" s="11"/>
      <c r="BUA52" s="11"/>
      <c r="BUC52" s="11"/>
      <c r="BUE52" s="11"/>
      <c r="BUG52" s="11"/>
      <c r="BUI52" s="11"/>
      <c r="BUK52" s="11"/>
      <c r="BUM52" s="11"/>
      <c r="BUO52" s="11"/>
      <c r="BUQ52" s="11"/>
      <c r="BUS52" s="11"/>
      <c r="BUU52" s="11"/>
      <c r="BUW52" s="11"/>
      <c r="BUY52" s="11"/>
      <c r="BVA52" s="11"/>
      <c r="BVC52" s="11"/>
      <c r="BVE52" s="11"/>
      <c r="BVG52" s="11"/>
      <c r="BVI52" s="11"/>
      <c r="BVK52" s="11"/>
      <c r="BVM52" s="11"/>
      <c r="BVO52" s="11"/>
      <c r="BVQ52" s="11"/>
      <c r="BVS52" s="11"/>
      <c r="BVU52" s="11"/>
      <c r="BVW52" s="11"/>
      <c r="BVY52" s="11"/>
      <c r="BWA52" s="11"/>
      <c r="BWC52" s="11"/>
      <c r="BWE52" s="11"/>
      <c r="BWG52" s="11"/>
      <c r="BWI52" s="11"/>
      <c r="BWK52" s="11"/>
      <c r="BWM52" s="11"/>
      <c r="BWO52" s="11"/>
      <c r="BWQ52" s="11"/>
      <c r="BWS52" s="11"/>
      <c r="BWU52" s="11"/>
      <c r="BWW52" s="11"/>
      <c r="BWY52" s="11"/>
      <c r="BXA52" s="11"/>
      <c r="BXC52" s="11"/>
      <c r="BXE52" s="11"/>
      <c r="BXG52" s="11"/>
      <c r="BXI52" s="11"/>
      <c r="BXK52" s="11"/>
      <c r="BXM52" s="11"/>
      <c r="BXO52" s="11"/>
      <c r="BXQ52" s="11"/>
      <c r="BXS52" s="11"/>
      <c r="BXU52" s="11"/>
      <c r="BXW52" s="11"/>
      <c r="BXY52" s="11"/>
      <c r="BYA52" s="11"/>
      <c r="BYC52" s="11"/>
      <c r="BYE52" s="11"/>
      <c r="BYG52" s="11"/>
      <c r="BYI52" s="11"/>
      <c r="BYK52" s="11"/>
      <c r="BYM52" s="11"/>
      <c r="BYO52" s="11"/>
      <c r="BYQ52" s="11"/>
      <c r="BYS52" s="11"/>
      <c r="BYU52" s="11"/>
      <c r="BYW52" s="11"/>
      <c r="BYY52" s="11"/>
      <c r="BZA52" s="11"/>
      <c r="BZC52" s="11"/>
      <c r="BZE52" s="11"/>
      <c r="BZG52" s="11"/>
      <c r="BZI52" s="11"/>
      <c r="BZK52" s="11"/>
      <c r="BZM52" s="11"/>
      <c r="BZO52" s="11"/>
      <c r="BZQ52" s="11"/>
      <c r="BZS52" s="11"/>
      <c r="BZU52" s="11"/>
      <c r="BZW52" s="11"/>
      <c r="BZY52" s="11"/>
      <c r="CAA52" s="11"/>
      <c r="CAC52" s="11"/>
      <c r="CAE52" s="11"/>
      <c r="CAG52" s="11"/>
      <c r="CAI52" s="11"/>
      <c r="CAK52" s="11"/>
      <c r="CAM52" s="11"/>
      <c r="CAO52" s="11"/>
      <c r="CAQ52" s="11"/>
      <c r="CAS52" s="11"/>
      <c r="CAU52" s="11"/>
      <c r="CAW52" s="11"/>
      <c r="CAY52" s="11"/>
      <c r="CBA52" s="11"/>
      <c r="CBC52" s="11"/>
      <c r="CBE52" s="11"/>
      <c r="CBG52" s="11"/>
      <c r="CBI52" s="11"/>
      <c r="CBK52" s="11"/>
      <c r="CBM52" s="11"/>
      <c r="CBO52" s="11"/>
      <c r="CBQ52" s="11"/>
      <c r="CBS52" s="11"/>
      <c r="CBU52" s="11"/>
      <c r="CBW52" s="11"/>
      <c r="CBY52" s="11"/>
      <c r="CCA52" s="11"/>
      <c r="CCC52" s="11"/>
      <c r="CCE52" s="11"/>
      <c r="CCG52" s="11"/>
      <c r="CCI52" s="11"/>
      <c r="CCK52" s="11"/>
      <c r="CCM52" s="11"/>
      <c r="CCO52" s="11"/>
      <c r="CCQ52" s="11"/>
      <c r="CCS52" s="11"/>
      <c r="CCU52" s="11"/>
      <c r="CCW52" s="11"/>
      <c r="CCY52" s="11"/>
      <c r="CDA52" s="11"/>
      <c r="CDC52" s="11"/>
      <c r="CDE52" s="11"/>
      <c r="CDG52" s="11"/>
      <c r="CDI52" s="11"/>
      <c r="CDK52" s="11"/>
      <c r="CDM52" s="11"/>
      <c r="CDO52" s="11"/>
      <c r="CDQ52" s="11"/>
      <c r="CDS52" s="11"/>
      <c r="CDU52" s="11"/>
      <c r="CDW52" s="11"/>
      <c r="CDY52" s="11"/>
      <c r="CEA52" s="11"/>
      <c r="CEC52" s="11"/>
      <c r="CEE52" s="11"/>
      <c r="CEG52" s="11"/>
      <c r="CEI52" s="11"/>
      <c r="CEK52" s="11"/>
      <c r="CEM52" s="11"/>
      <c r="CEO52" s="11"/>
      <c r="CEQ52" s="11"/>
      <c r="CES52" s="11"/>
      <c r="CEU52" s="11"/>
      <c r="CEW52" s="11"/>
      <c r="CEY52" s="11"/>
      <c r="CFA52" s="11"/>
      <c r="CFC52" s="11"/>
      <c r="CFE52" s="11"/>
      <c r="CFG52" s="11"/>
      <c r="CFI52" s="11"/>
      <c r="CFK52" s="11"/>
      <c r="CFM52" s="11"/>
      <c r="CFO52" s="11"/>
      <c r="CFQ52" s="11"/>
      <c r="CFS52" s="11"/>
      <c r="CFU52" s="11"/>
      <c r="CFW52" s="11"/>
      <c r="CFY52" s="11"/>
      <c r="CGA52" s="11"/>
      <c r="CGC52" s="11"/>
      <c r="CGE52" s="11"/>
      <c r="CGG52" s="11"/>
      <c r="CGI52" s="11"/>
      <c r="CGK52" s="11"/>
      <c r="CGM52" s="11"/>
      <c r="CGO52" s="11"/>
      <c r="CGQ52" s="11"/>
      <c r="CGS52" s="11"/>
      <c r="CGU52" s="11"/>
      <c r="CGW52" s="11"/>
      <c r="CGY52" s="11"/>
      <c r="CHA52" s="11"/>
      <c r="CHC52" s="11"/>
      <c r="CHE52" s="11"/>
      <c r="CHG52" s="11"/>
      <c r="CHI52" s="11"/>
      <c r="CHK52" s="11"/>
      <c r="CHM52" s="11"/>
      <c r="CHO52" s="11"/>
      <c r="CHQ52" s="11"/>
      <c r="CHS52" s="11"/>
      <c r="CHU52" s="11"/>
      <c r="CHW52" s="11"/>
      <c r="CHY52" s="11"/>
      <c r="CIA52" s="11"/>
      <c r="CIC52" s="11"/>
      <c r="CIE52" s="11"/>
      <c r="CIG52" s="11"/>
      <c r="CII52" s="11"/>
      <c r="CIK52" s="11"/>
      <c r="CIM52" s="11"/>
      <c r="CIO52" s="11"/>
      <c r="CIQ52" s="11"/>
      <c r="CIS52" s="11"/>
      <c r="CIU52" s="11"/>
      <c r="CIW52" s="11"/>
      <c r="CIY52" s="11"/>
      <c r="CJA52" s="11"/>
      <c r="CJC52" s="11"/>
      <c r="CJE52" s="11"/>
      <c r="CJG52" s="11"/>
      <c r="CJI52" s="11"/>
      <c r="CJK52" s="11"/>
      <c r="CJM52" s="11"/>
      <c r="CJO52" s="11"/>
      <c r="CJQ52" s="11"/>
      <c r="CJS52" s="11"/>
      <c r="CJU52" s="11"/>
      <c r="CJW52" s="11"/>
      <c r="CJY52" s="11"/>
      <c r="CKA52" s="11"/>
      <c r="CKC52" s="11"/>
      <c r="CKE52" s="11"/>
      <c r="CKG52" s="11"/>
      <c r="CKI52" s="11"/>
      <c r="CKK52" s="11"/>
      <c r="CKM52" s="11"/>
      <c r="CKO52" s="11"/>
      <c r="CKQ52" s="11"/>
      <c r="CKS52" s="11"/>
      <c r="CKU52" s="11"/>
      <c r="CKW52" s="11"/>
      <c r="CKY52" s="11"/>
      <c r="CLA52" s="11"/>
      <c r="CLC52" s="11"/>
      <c r="CLE52" s="11"/>
      <c r="CLG52" s="11"/>
      <c r="CLI52" s="11"/>
      <c r="CLK52" s="11"/>
      <c r="CLM52" s="11"/>
      <c r="CLO52" s="11"/>
      <c r="CLQ52" s="11"/>
      <c r="CLS52" s="11"/>
      <c r="CLU52" s="11"/>
      <c r="CLW52" s="11"/>
      <c r="CLY52" s="11"/>
      <c r="CMA52" s="11"/>
      <c r="CMC52" s="11"/>
      <c r="CME52" s="11"/>
      <c r="CMG52" s="11"/>
      <c r="CMI52" s="11"/>
      <c r="CMK52" s="11"/>
      <c r="CMM52" s="11"/>
      <c r="CMO52" s="11"/>
      <c r="CMQ52" s="11"/>
      <c r="CMS52" s="11"/>
      <c r="CMU52" s="11"/>
      <c r="CMW52" s="11"/>
      <c r="CMY52" s="11"/>
      <c r="CNA52" s="11"/>
      <c r="CNC52" s="11"/>
      <c r="CNE52" s="11"/>
      <c r="CNG52" s="11"/>
      <c r="CNI52" s="11"/>
      <c r="CNK52" s="11"/>
      <c r="CNM52" s="11"/>
      <c r="CNO52" s="11"/>
      <c r="CNQ52" s="11"/>
      <c r="CNS52" s="11"/>
      <c r="CNU52" s="11"/>
      <c r="CNW52" s="11"/>
      <c r="CNY52" s="11"/>
      <c r="COA52" s="11"/>
      <c r="COC52" s="11"/>
      <c r="COE52" s="11"/>
      <c r="COG52" s="11"/>
      <c r="COI52" s="11"/>
      <c r="COK52" s="11"/>
      <c r="COM52" s="11"/>
      <c r="COO52" s="11"/>
      <c r="COQ52" s="11"/>
      <c r="COS52" s="11"/>
      <c r="COU52" s="11"/>
      <c r="COW52" s="11"/>
      <c r="COY52" s="11"/>
      <c r="CPA52" s="11"/>
      <c r="CPC52" s="11"/>
      <c r="CPE52" s="11"/>
      <c r="CPG52" s="11"/>
      <c r="CPI52" s="11"/>
      <c r="CPK52" s="11"/>
      <c r="CPM52" s="11"/>
      <c r="CPO52" s="11"/>
      <c r="CPQ52" s="11"/>
      <c r="CPS52" s="11"/>
      <c r="CPU52" s="11"/>
      <c r="CPW52" s="11"/>
      <c r="CPY52" s="11"/>
      <c r="CQA52" s="11"/>
      <c r="CQC52" s="11"/>
      <c r="CQE52" s="11"/>
      <c r="CQG52" s="11"/>
      <c r="CQI52" s="11"/>
      <c r="CQK52" s="11"/>
      <c r="CQM52" s="11"/>
      <c r="CQO52" s="11"/>
      <c r="CQQ52" s="11"/>
      <c r="CQS52" s="11"/>
      <c r="CQU52" s="11"/>
      <c r="CQW52" s="11"/>
      <c r="CQY52" s="11"/>
      <c r="CRA52" s="11"/>
      <c r="CRC52" s="11"/>
      <c r="CRE52" s="11"/>
      <c r="CRG52" s="11"/>
      <c r="CRI52" s="11"/>
      <c r="CRK52" s="11"/>
      <c r="CRM52" s="11"/>
      <c r="CRO52" s="11"/>
      <c r="CRQ52" s="11"/>
      <c r="CRS52" s="11"/>
      <c r="CRU52" s="11"/>
      <c r="CRW52" s="11"/>
      <c r="CRY52" s="11"/>
      <c r="CSA52" s="11"/>
      <c r="CSC52" s="11"/>
      <c r="CSE52" s="11"/>
      <c r="CSG52" s="11"/>
      <c r="CSI52" s="11"/>
      <c r="CSK52" s="11"/>
      <c r="CSM52" s="11"/>
      <c r="CSO52" s="11"/>
      <c r="CSQ52" s="11"/>
      <c r="CSS52" s="11"/>
      <c r="CSU52" s="11"/>
      <c r="CSW52" s="11"/>
      <c r="CSY52" s="11"/>
      <c r="CTA52" s="11"/>
      <c r="CTC52" s="11"/>
      <c r="CTE52" s="11"/>
      <c r="CTG52" s="11"/>
      <c r="CTI52" s="11"/>
      <c r="CTK52" s="11"/>
      <c r="CTM52" s="11"/>
      <c r="CTO52" s="11"/>
      <c r="CTQ52" s="11"/>
      <c r="CTS52" s="11"/>
      <c r="CTU52" s="11"/>
      <c r="CTW52" s="11"/>
      <c r="CTY52" s="11"/>
      <c r="CUA52" s="11"/>
      <c r="CUC52" s="11"/>
      <c r="CUE52" s="11"/>
      <c r="CUG52" s="11"/>
      <c r="CUI52" s="11"/>
      <c r="CUK52" s="11"/>
      <c r="CUM52" s="11"/>
      <c r="CUO52" s="11"/>
      <c r="CUQ52" s="11"/>
      <c r="CUS52" s="11"/>
      <c r="CUU52" s="11"/>
      <c r="CUW52" s="11"/>
      <c r="CUY52" s="11"/>
      <c r="CVA52" s="11"/>
      <c r="CVC52" s="11"/>
      <c r="CVE52" s="11"/>
      <c r="CVG52" s="11"/>
      <c r="CVI52" s="11"/>
      <c r="CVK52" s="11"/>
      <c r="CVM52" s="11"/>
      <c r="CVO52" s="11"/>
      <c r="CVQ52" s="11"/>
      <c r="CVS52" s="11"/>
      <c r="CVU52" s="11"/>
      <c r="CVW52" s="11"/>
      <c r="CVY52" s="11"/>
      <c r="CWA52" s="11"/>
      <c r="CWC52" s="11"/>
      <c r="CWE52" s="11"/>
      <c r="CWG52" s="11"/>
      <c r="CWI52" s="11"/>
      <c r="CWK52" s="11"/>
      <c r="CWM52" s="11"/>
      <c r="CWO52" s="11"/>
      <c r="CWQ52" s="11"/>
      <c r="CWS52" s="11"/>
      <c r="CWU52" s="11"/>
      <c r="CWW52" s="11"/>
      <c r="CWY52" s="11"/>
      <c r="CXA52" s="11"/>
      <c r="CXC52" s="11"/>
      <c r="CXE52" s="11"/>
      <c r="CXG52" s="11"/>
      <c r="CXI52" s="11"/>
      <c r="CXK52" s="11"/>
      <c r="CXM52" s="11"/>
      <c r="CXO52" s="11"/>
      <c r="CXQ52" s="11"/>
      <c r="CXS52" s="11"/>
      <c r="CXU52" s="11"/>
      <c r="CXW52" s="11"/>
      <c r="CXY52" s="11"/>
      <c r="CYA52" s="11"/>
      <c r="CYC52" s="11"/>
      <c r="CYE52" s="11"/>
      <c r="CYG52" s="11"/>
      <c r="CYI52" s="11"/>
      <c r="CYK52" s="11"/>
      <c r="CYM52" s="11"/>
      <c r="CYO52" s="11"/>
      <c r="CYQ52" s="11"/>
      <c r="CYS52" s="11"/>
      <c r="CYU52" s="11"/>
      <c r="CYW52" s="11"/>
      <c r="CYY52" s="11"/>
      <c r="CZA52" s="11"/>
      <c r="CZC52" s="11"/>
      <c r="CZE52" s="11"/>
      <c r="CZG52" s="11"/>
      <c r="CZI52" s="11"/>
      <c r="CZK52" s="11"/>
      <c r="CZM52" s="11"/>
      <c r="CZO52" s="11"/>
      <c r="CZQ52" s="11"/>
      <c r="CZS52" s="11"/>
      <c r="CZU52" s="11"/>
      <c r="CZW52" s="11"/>
      <c r="CZY52" s="11"/>
      <c r="DAA52" s="11"/>
      <c r="DAC52" s="11"/>
      <c r="DAE52" s="11"/>
      <c r="DAG52" s="11"/>
      <c r="DAI52" s="11"/>
      <c r="DAK52" s="11"/>
      <c r="DAM52" s="11"/>
      <c r="DAO52" s="11"/>
      <c r="DAQ52" s="11"/>
      <c r="DAS52" s="11"/>
      <c r="DAU52" s="11"/>
      <c r="DAW52" s="11"/>
      <c r="DAY52" s="11"/>
      <c r="DBA52" s="11"/>
      <c r="DBC52" s="11"/>
      <c r="DBE52" s="11"/>
      <c r="DBG52" s="11"/>
      <c r="DBI52" s="11"/>
      <c r="DBK52" s="11"/>
      <c r="DBM52" s="11"/>
      <c r="DBO52" s="11"/>
      <c r="DBQ52" s="11"/>
      <c r="DBS52" s="11"/>
      <c r="DBU52" s="11"/>
      <c r="DBW52" s="11"/>
      <c r="DBY52" s="11"/>
      <c r="DCA52" s="11"/>
      <c r="DCC52" s="11"/>
      <c r="DCE52" s="11"/>
      <c r="DCG52" s="11"/>
      <c r="DCI52" s="11"/>
      <c r="DCK52" s="11"/>
      <c r="DCM52" s="11"/>
      <c r="DCO52" s="11"/>
      <c r="DCQ52" s="11"/>
      <c r="DCS52" s="11"/>
      <c r="DCU52" s="11"/>
      <c r="DCW52" s="11"/>
      <c r="DCY52" s="11"/>
      <c r="DDA52" s="11"/>
      <c r="DDC52" s="11"/>
      <c r="DDE52" s="11"/>
      <c r="DDG52" s="11"/>
      <c r="DDI52" s="11"/>
      <c r="DDK52" s="11"/>
      <c r="DDM52" s="11"/>
      <c r="DDO52" s="11"/>
      <c r="DDQ52" s="11"/>
      <c r="DDS52" s="11"/>
      <c r="DDU52" s="11"/>
      <c r="DDW52" s="11"/>
      <c r="DDY52" s="11"/>
      <c r="DEA52" s="11"/>
      <c r="DEC52" s="11"/>
      <c r="DEE52" s="11"/>
      <c r="DEG52" s="11"/>
      <c r="DEI52" s="11"/>
      <c r="DEK52" s="11"/>
      <c r="DEM52" s="11"/>
      <c r="DEO52" s="11"/>
      <c r="DEQ52" s="11"/>
      <c r="DES52" s="11"/>
      <c r="DEU52" s="11"/>
      <c r="DEW52" s="11"/>
      <c r="DEY52" s="11"/>
      <c r="DFA52" s="11"/>
      <c r="DFC52" s="11"/>
      <c r="DFE52" s="11"/>
      <c r="DFG52" s="11"/>
      <c r="DFI52" s="11"/>
      <c r="DFK52" s="11"/>
      <c r="DFM52" s="11"/>
      <c r="DFO52" s="11"/>
      <c r="DFQ52" s="11"/>
      <c r="DFS52" s="11"/>
      <c r="DFU52" s="11"/>
      <c r="DFW52" s="11"/>
      <c r="DFY52" s="11"/>
      <c r="DGA52" s="11"/>
      <c r="DGC52" s="11"/>
      <c r="DGE52" s="11"/>
      <c r="DGG52" s="11"/>
      <c r="DGI52" s="11"/>
      <c r="DGK52" s="11"/>
      <c r="DGM52" s="11"/>
      <c r="DGO52" s="11"/>
      <c r="DGQ52" s="11"/>
      <c r="DGS52" s="11"/>
      <c r="DGU52" s="11"/>
      <c r="DGW52" s="11"/>
      <c r="DGY52" s="11"/>
      <c r="DHA52" s="11"/>
      <c r="DHC52" s="11"/>
      <c r="DHE52" s="11"/>
      <c r="DHG52" s="11"/>
      <c r="DHI52" s="11"/>
      <c r="DHK52" s="11"/>
      <c r="DHM52" s="11"/>
      <c r="DHO52" s="11"/>
      <c r="DHQ52" s="11"/>
      <c r="DHS52" s="11"/>
      <c r="DHU52" s="11"/>
      <c r="DHW52" s="11"/>
      <c r="DHY52" s="11"/>
      <c r="DIA52" s="11"/>
      <c r="DIC52" s="11"/>
      <c r="DIE52" s="11"/>
      <c r="DIG52" s="11"/>
      <c r="DII52" s="11"/>
      <c r="DIK52" s="11"/>
      <c r="DIM52" s="11"/>
      <c r="DIO52" s="11"/>
      <c r="DIQ52" s="11"/>
      <c r="DIS52" s="11"/>
      <c r="DIU52" s="11"/>
      <c r="DIW52" s="11"/>
      <c r="DIY52" s="11"/>
      <c r="DJA52" s="11"/>
      <c r="DJC52" s="11"/>
      <c r="DJE52" s="11"/>
      <c r="DJG52" s="11"/>
      <c r="DJI52" s="11"/>
      <c r="DJK52" s="11"/>
      <c r="DJM52" s="11"/>
      <c r="DJO52" s="11"/>
      <c r="DJQ52" s="11"/>
      <c r="DJS52" s="11"/>
      <c r="DJU52" s="11"/>
      <c r="DJW52" s="11"/>
      <c r="DJY52" s="11"/>
      <c r="DKA52" s="11"/>
      <c r="DKC52" s="11"/>
      <c r="DKE52" s="11"/>
      <c r="DKG52" s="11"/>
      <c r="DKI52" s="11"/>
      <c r="DKK52" s="11"/>
      <c r="DKM52" s="11"/>
      <c r="DKO52" s="11"/>
      <c r="DKQ52" s="11"/>
      <c r="DKS52" s="11"/>
      <c r="DKU52" s="11"/>
      <c r="DKW52" s="11"/>
      <c r="DKY52" s="11"/>
      <c r="DLA52" s="11"/>
      <c r="DLC52" s="11"/>
      <c r="DLE52" s="11"/>
      <c r="DLG52" s="11"/>
      <c r="DLI52" s="11"/>
      <c r="DLK52" s="11"/>
      <c r="DLM52" s="11"/>
      <c r="DLO52" s="11"/>
      <c r="DLQ52" s="11"/>
      <c r="DLS52" s="11"/>
      <c r="DLU52" s="11"/>
      <c r="DLW52" s="11"/>
      <c r="DLY52" s="11"/>
      <c r="DMA52" s="11"/>
      <c r="DMC52" s="11"/>
      <c r="DME52" s="11"/>
      <c r="DMG52" s="11"/>
      <c r="DMI52" s="11"/>
      <c r="DMK52" s="11"/>
      <c r="DMM52" s="11"/>
      <c r="DMO52" s="11"/>
      <c r="DMQ52" s="11"/>
      <c r="DMS52" s="11"/>
      <c r="DMU52" s="11"/>
      <c r="DMW52" s="11"/>
      <c r="DMY52" s="11"/>
      <c r="DNA52" s="11"/>
      <c r="DNC52" s="11"/>
      <c r="DNE52" s="11"/>
      <c r="DNG52" s="11"/>
      <c r="DNI52" s="11"/>
      <c r="DNK52" s="11"/>
      <c r="DNM52" s="11"/>
      <c r="DNO52" s="11"/>
      <c r="DNQ52" s="11"/>
      <c r="DNS52" s="11"/>
      <c r="DNU52" s="11"/>
      <c r="DNW52" s="11"/>
      <c r="DNY52" s="11"/>
      <c r="DOA52" s="11"/>
      <c r="DOC52" s="11"/>
      <c r="DOE52" s="11"/>
      <c r="DOG52" s="11"/>
      <c r="DOI52" s="11"/>
      <c r="DOK52" s="11"/>
      <c r="DOM52" s="11"/>
      <c r="DOO52" s="11"/>
      <c r="DOQ52" s="11"/>
      <c r="DOS52" s="11"/>
      <c r="DOU52" s="11"/>
      <c r="DOW52" s="11"/>
      <c r="DOY52" s="11"/>
      <c r="DPA52" s="11"/>
      <c r="DPC52" s="11"/>
      <c r="DPE52" s="11"/>
      <c r="DPG52" s="11"/>
      <c r="DPI52" s="11"/>
      <c r="DPK52" s="11"/>
      <c r="DPM52" s="11"/>
      <c r="DPO52" s="11"/>
      <c r="DPQ52" s="11"/>
      <c r="DPS52" s="11"/>
      <c r="DPU52" s="11"/>
      <c r="DPW52" s="11"/>
      <c r="DPY52" s="11"/>
      <c r="DQA52" s="11"/>
      <c r="DQC52" s="11"/>
      <c r="DQE52" s="11"/>
      <c r="DQG52" s="11"/>
      <c r="DQI52" s="11"/>
      <c r="DQK52" s="11"/>
      <c r="DQM52" s="11"/>
      <c r="DQO52" s="11"/>
      <c r="DQQ52" s="11"/>
      <c r="DQS52" s="11"/>
      <c r="DQU52" s="11"/>
      <c r="DQW52" s="11"/>
      <c r="DQY52" s="11"/>
      <c r="DRA52" s="11"/>
      <c r="DRC52" s="11"/>
      <c r="DRE52" s="11"/>
      <c r="DRG52" s="11"/>
      <c r="DRI52" s="11"/>
      <c r="DRK52" s="11"/>
      <c r="DRM52" s="11"/>
      <c r="DRO52" s="11"/>
      <c r="DRQ52" s="11"/>
      <c r="DRS52" s="11"/>
      <c r="DRU52" s="11"/>
      <c r="DRW52" s="11"/>
      <c r="DRY52" s="11"/>
      <c r="DSA52" s="11"/>
      <c r="DSC52" s="11"/>
      <c r="DSE52" s="11"/>
      <c r="DSG52" s="11"/>
      <c r="DSI52" s="11"/>
      <c r="DSK52" s="11"/>
      <c r="DSM52" s="11"/>
      <c r="DSO52" s="11"/>
      <c r="DSQ52" s="11"/>
      <c r="DSS52" s="11"/>
      <c r="DSU52" s="11"/>
      <c r="DSW52" s="11"/>
      <c r="DSY52" s="11"/>
      <c r="DTA52" s="11"/>
      <c r="DTC52" s="11"/>
      <c r="DTE52" s="11"/>
      <c r="DTG52" s="11"/>
      <c r="DTI52" s="11"/>
      <c r="DTK52" s="11"/>
      <c r="DTM52" s="11"/>
      <c r="DTO52" s="11"/>
      <c r="DTQ52" s="11"/>
      <c r="DTS52" s="11"/>
      <c r="DTU52" s="11"/>
      <c r="DTW52" s="11"/>
      <c r="DTY52" s="11"/>
      <c r="DUA52" s="11"/>
      <c r="DUC52" s="11"/>
      <c r="DUE52" s="11"/>
      <c r="DUG52" s="11"/>
      <c r="DUI52" s="11"/>
      <c r="DUK52" s="11"/>
      <c r="DUM52" s="11"/>
      <c r="DUO52" s="11"/>
      <c r="DUQ52" s="11"/>
      <c r="DUS52" s="11"/>
      <c r="DUU52" s="11"/>
      <c r="DUW52" s="11"/>
      <c r="DUY52" s="11"/>
      <c r="DVA52" s="11"/>
      <c r="DVC52" s="11"/>
      <c r="DVE52" s="11"/>
      <c r="DVG52" s="11"/>
      <c r="DVI52" s="11"/>
      <c r="DVK52" s="11"/>
      <c r="DVM52" s="11"/>
      <c r="DVO52" s="11"/>
      <c r="DVQ52" s="11"/>
      <c r="DVS52" s="11"/>
      <c r="DVU52" s="11"/>
      <c r="DVW52" s="11"/>
      <c r="DVY52" s="11"/>
      <c r="DWA52" s="11"/>
      <c r="DWC52" s="11"/>
      <c r="DWE52" s="11"/>
      <c r="DWG52" s="11"/>
      <c r="DWI52" s="11"/>
      <c r="DWK52" s="11"/>
      <c r="DWM52" s="11"/>
      <c r="DWO52" s="11"/>
      <c r="DWQ52" s="11"/>
      <c r="DWS52" s="11"/>
      <c r="DWU52" s="11"/>
      <c r="DWW52" s="11"/>
      <c r="DWY52" s="11"/>
      <c r="DXA52" s="11"/>
      <c r="DXC52" s="11"/>
      <c r="DXE52" s="11"/>
      <c r="DXG52" s="11"/>
      <c r="DXI52" s="11"/>
      <c r="DXK52" s="11"/>
      <c r="DXM52" s="11"/>
      <c r="DXO52" s="11"/>
      <c r="DXQ52" s="11"/>
      <c r="DXS52" s="11"/>
      <c r="DXU52" s="11"/>
      <c r="DXW52" s="11"/>
      <c r="DXY52" s="11"/>
      <c r="DYA52" s="11"/>
      <c r="DYC52" s="11"/>
      <c r="DYE52" s="11"/>
      <c r="DYG52" s="11"/>
      <c r="DYI52" s="11"/>
      <c r="DYK52" s="11"/>
      <c r="DYM52" s="11"/>
      <c r="DYO52" s="11"/>
      <c r="DYQ52" s="11"/>
      <c r="DYS52" s="11"/>
      <c r="DYU52" s="11"/>
      <c r="DYW52" s="11"/>
      <c r="DYY52" s="11"/>
      <c r="DZA52" s="11"/>
      <c r="DZC52" s="11"/>
      <c r="DZE52" s="11"/>
      <c r="DZG52" s="11"/>
      <c r="DZI52" s="11"/>
      <c r="DZK52" s="11"/>
      <c r="DZM52" s="11"/>
      <c r="DZO52" s="11"/>
      <c r="DZQ52" s="11"/>
      <c r="DZS52" s="11"/>
      <c r="DZU52" s="11"/>
      <c r="DZW52" s="11"/>
      <c r="DZY52" s="11"/>
      <c r="EAA52" s="11"/>
      <c r="EAC52" s="11"/>
      <c r="EAE52" s="11"/>
      <c r="EAG52" s="11"/>
      <c r="EAI52" s="11"/>
      <c r="EAK52" s="11"/>
      <c r="EAM52" s="11"/>
      <c r="EAO52" s="11"/>
      <c r="EAQ52" s="11"/>
      <c r="EAS52" s="11"/>
      <c r="EAU52" s="11"/>
      <c r="EAW52" s="11"/>
      <c r="EAY52" s="11"/>
      <c r="EBA52" s="11"/>
      <c r="EBC52" s="11"/>
      <c r="EBE52" s="11"/>
      <c r="EBG52" s="11"/>
      <c r="EBI52" s="11"/>
      <c r="EBK52" s="11"/>
      <c r="EBM52" s="11"/>
      <c r="EBO52" s="11"/>
      <c r="EBQ52" s="11"/>
      <c r="EBS52" s="11"/>
      <c r="EBU52" s="11"/>
      <c r="EBW52" s="11"/>
      <c r="EBY52" s="11"/>
      <c r="ECA52" s="11"/>
      <c r="ECC52" s="11"/>
      <c r="ECE52" s="11"/>
      <c r="ECG52" s="11"/>
      <c r="ECI52" s="11"/>
      <c r="ECK52" s="11"/>
      <c r="ECM52" s="11"/>
      <c r="ECO52" s="11"/>
      <c r="ECQ52" s="11"/>
      <c r="ECS52" s="11"/>
      <c r="ECU52" s="11"/>
      <c r="ECW52" s="11"/>
      <c r="ECY52" s="11"/>
      <c r="EDA52" s="11"/>
      <c r="EDC52" s="11"/>
      <c r="EDE52" s="11"/>
      <c r="EDG52" s="11"/>
      <c r="EDI52" s="11"/>
      <c r="EDK52" s="11"/>
      <c r="EDM52" s="11"/>
      <c r="EDO52" s="11"/>
      <c r="EDQ52" s="11"/>
      <c r="EDS52" s="11"/>
      <c r="EDU52" s="11"/>
      <c r="EDW52" s="11"/>
      <c r="EDY52" s="11"/>
      <c r="EEA52" s="11"/>
      <c r="EEC52" s="11"/>
      <c r="EEE52" s="11"/>
      <c r="EEG52" s="11"/>
      <c r="EEI52" s="11"/>
      <c r="EEK52" s="11"/>
      <c r="EEM52" s="11"/>
      <c r="EEO52" s="11"/>
      <c r="EEQ52" s="11"/>
      <c r="EES52" s="11"/>
      <c r="EEU52" s="11"/>
      <c r="EEW52" s="11"/>
      <c r="EEY52" s="11"/>
      <c r="EFA52" s="11"/>
      <c r="EFC52" s="11"/>
      <c r="EFE52" s="11"/>
      <c r="EFG52" s="11"/>
      <c r="EFI52" s="11"/>
      <c r="EFK52" s="11"/>
      <c r="EFM52" s="11"/>
      <c r="EFO52" s="11"/>
      <c r="EFQ52" s="11"/>
      <c r="EFS52" s="11"/>
      <c r="EFU52" s="11"/>
      <c r="EFW52" s="11"/>
      <c r="EFY52" s="11"/>
      <c r="EGA52" s="11"/>
      <c r="EGC52" s="11"/>
      <c r="EGE52" s="11"/>
      <c r="EGG52" s="11"/>
      <c r="EGI52" s="11"/>
      <c r="EGK52" s="11"/>
      <c r="EGM52" s="11"/>
      <c r="EGO52" s="11"/>
      <c r="EGQ52" s="11"/>
      <c r="EGS52" s="11"/>
      <c r="EGU52" s="11"/>
      <c r="EGW52" s="11"/>
      <c r="EGY52" s="11"/>
      <c r="EHA52" s="11"/>
      <c r="EHC52" s="11"/>
      <c r="EHE52" s="11"/>
      <c r="EHG52" s="11"/>
      <c r="EHI52" s="11"/>
      <c r="EHK52" s="11"/>
      <c r="EHM52" s="11"/>
      <c r="EHO52" s="11"/>
      <c r="EHQ52" s="11"/>
      <c r="EHS52" s="11"/>
      <c r="EHU52" s="11"/>
      <c r="EHW52" s="11"/>
      <c r="EHY52" s="11"/>
      <c r="EIA52" s="11"/>
      <c r="EIC52" s="11"/>
      <c r="EIE52" s="11"/>
      <c r="EIG52" s="11"/>
      <c r="EII52" s="11"/>
      <c r="EIK52" s="11"/>
      <c r="EIM52" s="11"/>
      <c r="EIO52" s="11"/>
      <c r="EIQ52" s="11"/>
      <c r="EIS52" s="11"/>
      <c r="EIU52" s="11"/>
      <c r="EIW52" s="11"/>
      <c r="EIY52" s="11"/>
      <c r="EJA52" s="11"/>
      <c r="EJC52" s="11"/>
      <c r="EJE52" s="11"/>
      <c r="EJG52" s="11"/>
      <c r="EJI52" s="11"/>
      <c r="EJK52" s="11"/>
      <c r="EJM52" s="11"/>
      <c r="EJO52" s="11"/>
      <c r="EJQ52" s="11"/>
      <c r="EJS52" s="11"/>
      <c r="EJU52" s="11"/>
      <c r="EJW52" s="11"/>
      <c r="EJY52" s="11"/>
      <c r="EKA52" s="11"/>
      <c r="EKC52" s="11"/>
      <c r="EKE52" s="11"/>
      <c r="EKG52" s="11"/>
      <c r="EKI52" s="11"/>
      <c r="EKK52" s="11"/>
      <c r="EKM52" s="11"/>
      <c r="EKO52" s="11"/>
      <c r="EKQ52" s="11"/>
      <c r="EKS52" s="11"/>
      <c r="EKU52" s="11"/>
      <c r="EKW52" s="11"/>
      <c r="EKY52" s="11"/>
      <c r="ELA52" s="11"/>
      <c r="ELC52" s="11"/>
      <c r="ELE52" s="11"/>
      <c r="ELG52" s="11"/>
      <c r="ELI52" s="11"/>
      <c r="ELK52" s="11"/>
      <c r="ELM52" s="11"/>
      <c r="ELO52" s="11"/>
      <c r="ELQ52" s="11"/>
      <c r="ELS52" s="11"/>
      <c r="ELU52" s="11"/>
      <c r="ELW52" s="11"/>
      <c r="ELY52" s="11"/>
      <c r="EMA52" s="11"/>
      <c r="EMC52" s="11"/>
      <c r="EME52" s="11"/>
      <c r="EMG52" s="11"/>
      <c r="EMI52" s="11"/>
      <c r="EMK52" s="11"/>
      <c r="EMM52" s="11"/>
      <c r="EMO52" s="11"/>
      <c r="EMQ52" s="11"/>
      <c r="EMS52" s="11"/>
      <c r="EMU52" s="11"/>
      <c r="EMW52" s="11"/>
      <c r="EMY52" s="11"/>
      <c r="ENA52" s="11"/>
      <c r="ENC52" s="11"/>
      <c r="ENE52" s="11"/>
      <c r="ENG52" s="11"/>
      <c r="ENI52" s="11"/>
      <c r="ENK52" s="11"/>
      <c r="ENM52" s="11"/>
      <c r="ENO52" s="11"/>
      <c r="ENQ52" s="11"/>
      <c r="ENS52" s="11"/>
      <c r="ENU52" s="11"/>
      <c r="ENW52" s="11"/>
      <c r="ENY52" s="11"/>
      <c r="EOA52" s="11"/>
      <c r="EOC52" s="11"/>
      <c r="EOE52" s="11"/>
      <c r="EOG52" s="11"/>
      <c r="EOI52" s="11"/>
      <c r="EOK52" s="11"/>
      <c r="EOM52" s="11"/>
      <c r="EOO52" s="11"/>
      <c r="EOQ52" s="11"/>
      <c r="EOS52" s="11"/>
      <c r="EOU52" s="11"/>
      <c r="EOW52" s="11"/>
      <c r="EOY52" s="11"/>
      <c r="EPA52" s="11"/>
      <c r="EPC52" s="11"/>
      <c r="EPE52" s="11"/>
      <c r="EPG52" s="11"/>
      <c r="EPI52" s="11"/>
      <c r="EPK52" s="11"/>
      <c r="EPM52" s="11"/>
      <c r="EPO52" s="11"/>
      <c r="EPQ52" s="11"/>
      <c r="EPS52" s="11"/>
      <c r="EPU52" s="11"/>
      <c r="EPW52" s="11"/>
      <c r="EPY52" s="11"/>
      <c r="EQA52" s="11"/>
      <c r="EQC52" s="11"/>
      <c r="EQE52" s="11"/>
      <c r="EQG52" s="11"/>
      <c r="EQI52" s="11"/>
      <c r="EQK52" s="11"/>
      <c r="EQM52" s="11"/>
      <c r="EQO52" s="11"/>
      <c r="EQQ52" s="11"/>
      <c r="EQS52" s="11"/>
      <c r="EQU52" s="11"/>
      <c r="EQW52" s="11"/>
      <c r="EQY52" s="11"/>
      <c r="ERA52" s="11"/>
      <c r="ERC52" s="11"/>
      <c r="ERE52" s="11"/>
      <c r="ERG52" s="11"/>
      <c r="ERI52" s="11"/>
      <c r="ERK52" s="11"/>
      <c r="ERM52" s="11"/>
      <c r="ERO52" s="11"/>
      <c r="ERQ52" s="11"/>
      <c r="ERS52" s="11"/>
      <c r="ERU52" s="11"/>
      <c r="ERW52" s="11"/>
      <c r="ERY52" s="11"/>
      <c r="ESA52" s="11"/>
      <c r="ESC52" s="11"/>
      <c r="ESE52" s="11"/>
      <c r="ESG52" s="11"/>
      <c r="ESI52" s="11"/>
      <c r="ESK52" s="11"/>
      <c r="ESM52" s="11"/>
      <c r="ESO52" s="11"/>
      <c r="ESQ52" s="11"/>
      <c r="ESS52" s="11"/>
      <c r="ESU52" s="11"/>
      <c r="ESW52" s="11"/>
      <c r="ESY52" s="11"/>
      <c r="ETA52" s="11"/>
      <c r="ETC52" s="11"/>
      <c r="ETE52" s="11"/>
      <c r="ETG52" s="11"/>
      <c r="ETI52" s="11"/>
      <c r="ETK52" s="11"/>
      <c r="ETM52" s="11"/>
      <c r="ETO52" s="11"/>
      <c r="ETQ52" s="11"/>
      <c r="ETS52" s="11"/>
      <c r="ETU52" s="11"/>
      <c r="ETW52" s="11"/>
      <c r="ETY52" s="11"/>
      <c r="EUA52" s="11"/>
      <c r="EUC52" s="11"/>
      <c r="EUE52" s="11"/>
      <c r="EUG52" s="11"/>
      <c r="EUI52" s="11"/>
      <c r="EUK52" s="11"/>
      <c r="EUM52" s="11"/>
      <c r="EUO52" s="11"/>
      <c r="EUQ52" s="11"/>
      <c r="EUS52" s="11"/>
      <c r="EUU52" s="11"/>
      <c r="EUW52" s="11"/>
      <c r="EUY52" s="11"/>
      <c r="EVA52" s="11"/>
      <c r="EVC52" s="11"/>
      <c r="EVE52" s="11"/>
      <c r="EVG52" s="11"/>
      <c r="EVI52" s="11"/>
      <c r="EVK52" s="11"/>
      <c r="EVM52" s="11"/>
      <c r="EVO52" s="11"/>
      <c r="EVQ52" s="11"/>
      <c r="EVS52" s="11"/>
      <c r="EVU52" s="11"/>
      <c r="EVW52" s="11"/>
      <c r="EVY52" s="11"/>
      <c r="EWA52" s="11"/>
      <c r="EWC52" s="11"/>
      <c r="EWE52" s="11"/>
      <c r="EWG52" s="11"/>
      <c r="EWI52" s="11"/>
      <c r="EWK52" s="11"/>
      <c r="EWM52" s="11"/>
      <c r="EWO52" s="11"/>
      <c r="EWQ52" s="11"/>
      <c r="EWS52" s="11"/>
      <c r="EWU52" s="11"/>
      <c r="EWW52" s="11"/>
      <c r="EWY52" s="11"/>
      <c r="EXA52" s="11"/>
      <c r="EXC52" s="11"/>
      <c r="EXE52" s="11"/>
      <c r="EXG52" s="11"/>
      <c r="EXI52" s="11"/>
      <c r="EXK52" s="11"/>
      <c r="EXM52" s="11"/>
      <c r="EXO52" s="11"/>
      <c r="EXQ52" s="11"/>
      <c r="EXS52" s="11"/>
      <c r="EXU52" s="11"/>
      <c r="EXW52" s="11"/>
      <c r="EXY52" s="11"/>
      <c r="EYA52" s="11"/>
      <c r="EYC52" s="11"/>
      <c r="EYE52" s="11"/>
      <c r="EYG52" s="11"/>
      <c r="EYI52" s="11"/>
      <c r="EYK52" s="11"/>
      <c r="EYM52" s="11"/>
      <c r="EYO52" s="11"/>
      <c r="EYQ52" s="11"/>
      <c r="EYS52" s="11"/>
      <c r="EYU52" s="11"/>
      <c r="EYW52" s="11"/>
      <c r="EYY52" s="11"/>
      <c r="EZA52" s="11"/>
      <c r="EZC52" s="11"/>
      <c r="EZE52" s="11"/>
      <c r="EZG52" s="11"/>
      <c r="EZI52" s="11"/>
      <c r="EZK52" s="11"/>
      <c r="EZM52" s="11"/>
      <c r="EZO52" s="11"/>
      <c r="EZQ52" s="11"/>
      <c r="EZS52" s="11"/>
      <c r="EZU52" s="11"/>
      <c r="EZW52" s="11"/>
      <c r="EZY52" s="11"/>
      <c r="FAA52" s="11"/>
      <c r="FAC52" s="11"/>
      <c r="FAE52" s="11"/>
      <c r="FAG52" s="11"/>
      <c r="FAI52" s="11"/>
      <c r="FAK52" s="11"/>
      <c r="FAM52" s="11"/>
      <c r="FAO52" s="11"/>
      <c r="FAQ52" s="11"/>
      <c r="FAS52" s="11"/>
      <c r="FAU52" s="11"/>
      <c r="FAW52" s="11"/>
      <c r="FAY52" s="11"/>
      <c r="FBA52" s="11"/>
      <c r="FBC52" s="11"/>
      <c r="FBE52" s="11"/>
      <c r="FBG52" s="11"/>
      <c r="FBI52" s="11"/>
      <c r="FBK52" s="11"/>
      <c r="FBM52" s="11"/>
      <c r="FBO52" s="11"/>
      <c r="FBQ52" s="11"/>
      <c r="FBS52" s="11"/>
      <c r="FBU52" s="11"/>
      <c r="FBW52" s="11"/>
      <c r="FBY52" s="11"/>
      <c r="FCA52" s="11"/>
      <c r="FCC52" s="11"/>
      <c r="FCE52" s="11"/>
      <c r="FCG52" s="11"/>
      <c r="FCI52" s="11"/>
      <c r="FCK52" s="11"/>
      <c r="FCM52" s="11"/>
      <c r="FCO52" s="11"/>
      <c r="FCQ52" s="11"/>
      <c r="FCS52" s="11"/>
      <c r="FCU52" s="11"/>
      <c r="FCW52" s="11"/>
      <c r="FCY52" s="11"/>
      <c r="FDA52" s="11"/>
      <c r="FDC52" s="11"/>
      <c r="FDE52" s="11"/>
      <c r="FDG52" s="11"/>
      <c r="FDI52" s="11"/>
      <c r="FDK52" s="11"/>
      <c r="FDM52" s="11"/>
      <c r="FDO52" s="11"/>
      <c r="FDQ52" s="11"/>
      <c r="FDS52" s="11"/>
      <c r="FDU52" s="11"/>
      <c r="FDW52" s="11"/>
      <c r="FDY52" s="11"/>
      <c r="FEA52" s="11"/>
      <c r="FEC52" s="11"/>
      <c r="FEE52" s="11"/>
      <c r="FEG52" s="11"/>
      <c r="FEI52" s="11"/>
      <c r="FEK52" s="11"/>
      <c r="FEM52" s="11"/>
      <c r="FEO52" s="11"/>
      <c r="FEQ52" s="11"/>
      <c r="FES52" s="11"/>
      <c r="FEU52" s="11"/>
      <c r="FEW52" s="11"/>
      <c r="FEY52" s="11"/>
      <c r="FFA52" s="11"/>
      <c r="FFC52" s="11"/>
      <c r="FFE52" s="11"/>
      <c r="FFG52" s="11"/>
      <c r="FFI52" s="11"/>
      <c r="FFK52" s="11"/>
      <c r="FFM52" s="11"/>
      <c r="FFO52" s="11"/>
      <c r="FFQ52" s="11"/>
      <c r="FFS52" s="11"/>
      <c r="FFU52" s="11"/>
      <c r="FFW52" s="11"/>
      <c r="FFY52" s="11"/>
      <c r="FGA52" s="11"/>
      <c r="FGC52" s="11"/>
      <c r="FGE52" s="11"/>
      <c r="FGG52" s="11"/>
      <c r="FGI52" s="11"/>
      <c r="FGK52" s="11"/>
      <c r="FGM52" s="11"/>
      <c r="FGO52" s="11"/>
      <c r="FGQ52" s="11"/>
      <c r="FGS52" s="11"/>
      <c r="FGU52" s="11"/>
      <c r="FGW52" s="11"/>
      <c r="FGY52" s="11"/>
      <c r="FHA52" s="11"/>
      <c r="FHC52" s="11"/>
      <c r="FHE52" s="11"/>
      <c r="FHG52" s="11"/>
      <c r="FHI52" s="11"/>
      <c r="FHK52" s="11"/>
      <c r="FHM52" s="11"/>
      <c r="FHO52" s="11"/>
      <c r="FHQ52" s="11"/>
      <c r="FHS52" s="11"/>
      <c r="FHU52" s="11"/>
      <c r="FHW52" s="11"/>
      <c r="FHY52" s="11"/>
      <c r="FIA52" s="11"/>
      <c r="FIC52" s="11"/>
      <c r="FIE52" s="11"/>
      <c r="FIG52" s="11"/>
      <c r="FII52" s="11"/>
      <c r="FIK52" s="11"/>
      <c r="FIM52" s="11"/>
      <c r="FIO52" s="11"/>
      <c r="FIQ52" s="11"/>
      <c r="FIS52" s="11"/>
      <c r="FIU52" s="11"/>
      <c r="FIW52" s="11"/>
      <c r="FIY52" s="11"/>
      <c r="FJA52" s="11"/>
      <c r="FJC52" s="11"/>
      <c r="FJE52" s="11"/>
      <c r="FJG52" s="11"/>
      <c r="FJI52" s="11"/>
      <c r="FJK52" s="11"/>
      <c r="FJM52" s="11"/>
      <c r="FJO52" s="11"/>
      <c r="FJQ52" s="11"/>
      <c r="FJS52" s="11"/>
      <c r="FJU52" s="11"/>
      <c r="FJW52" s="11"/>
      <c r="FJY52" s="11"/>
      <c r="FKA52" s="11"/>
      <c r="FKC52" s="11"/>
      <c r="FKE52" s="11"/>
      <c r="FKG52" s="11"/>
      <c r="FKI52" s="11"/>
      <c r="FKK52" s="11"/>
      <c r="FKM52" s="11"/>
      <c r="FKO52" s="11"/>
      <c r="FKQ52" s="11"/>
      <c r="FKS52" s="11"/>
      <c r="FKU52" s="11"/>
      <c r="FKW52" s="11"/>
      <c r="FKY52" s="11"/>
      <c r="FLA52" s="11"/>
      <c r="FLC52" s="11"/>
      <c r="FLE52" s="11"/>
      <c r="FLG52" s="11"/>
      <c r="FLI52" s="11"/>
      <c r="FLK52" s="11"/>
      <c r="FLM52" s="11"/>
      <c r="FLO52" s="11"/>
      <c r="FLQ52" s="11"/>
      <c r="FLS52" s="11"/>
      <c r="FLU52" s="11"/>
      <c r="FLW52" s="11"/>
      <c r="FLY52" s="11"/>
      <c r="FMA52" s="11"/>
      <c r="FMC52" s="11"/>
      <c r="FME52" s="11"/>
      <c r="FMG52" s="11"/>
      <c r="FMI52" s="11"/>
      <c r="FMK52" s="11"/>
      <c r="FMM52" s="11"/>
      <c r="FMO52" s="11"/>
      <c r="FMQ52" s="11"/>
      <c r="FMS52" s="11"/>
      <c r="FMU52" s="11"/>
      <c r="FMW52" s="11"/>
      <c r="FMY52" s="11"/>
      <c r="FNA52" s="11"/>
      <c r="FNC52" s="11"/>
      <c r="FNE52" s="11"/>
      <c r="FNG52" s="11"/>
      <c r="FNI52" s="11"/>
      <c r="FNK52" s="11"/>
      <c r="FNM52" s="11"/>
      <c r="FNO52" s="11"/>
      <c r="FNQ52" s="11"/>
      <c r="FNS52" s="11"/>
      <c r="FNU52" s="11"/>
      <c r="FNW52" s="11"/>
      <c r="FNY52" s="11"/>
      <c r="FOA52" s="11"/>
      <c r="FOC52" s="11"/>
      <c r="FOE52" s="11"/>
      <c r="FOG52" s="11"/>
      <c r="FOI52" s="11"/>
      <c r="FOK52" s="11"/>
      <c r="FOM52" s="11"/>
      <c r="FOO52" s="11"/>
      <c r="FOQ52" s="11"/>
      <c r="FOS52" s="11"/>
      <c r="FOU52" s="11"/>
      <c r="FOW52" s="11"/>
      <c r="FOY52" s="11"/>
      <c r="FPA52" s="11"/>
      <c r="FPC52" s="11"/>
      <c r="FPE52" s="11"/>
      <c r="FPG52" s="11"/>
      <c r="FPI52" s="11"/>
      <c r="FPK52" s="11"/>
      <c r="FPM52" s="11"/>
      <c r="FPO52" s="11"/>
      <c r="FPQ52" s="11"/>
      <c r="FPS52" s="11"/>
      <c r="FPU52" s="11"/>
      <c r="FPW52" s="11"/>
      <c r="FPY52" s="11"/>
      <c r="FQA52" s="11"/>
      <c r="FQC52" s="11"/>
      <c r="FQE52" s="11"/>
      <c r="FQG52" s="11"/>
      <c r="FQI52" s="11"/>
      <c r="FQK52" s="11"/>
      <c r="FQM52" s="11"/>
      <c r="FQO52" s="11"/>
      <c r="FQQ52" s="11"/>
      <c r="FQS52" s="11"/>
      <c r="FQU52" s="11"/>
      <c r="FQW52" s="11"/>
      <c r="FQY52" s="11"/>
      <c r="FRA52" s="11"/>
      <c r="FRC52" s="11"/>
      <c r="FRE52" s="11"/>
      <c r="FRG52" s="11"/>
      <c r="FRI52" s="11"/>
      <c r="FRK52" s="11"/>
      <c r="FRM52" s="11"/>
      <c r="FRO52" s="11"/>
      <c r="FRQ52" s="11"/>
      <c r="FRS52" s="11"/>
      <c r="FRU52" s="11"/>
      <c r="FRW52" s="11"/>
      <c r="FRY52" s="11"/>
      <c r="FSA52" s="11"/>
      <c r="FSC52" s="11"/>
      <c r="FSE52" s="11"/>
      <c r="FSG52" s="11"/>
      <c r="FSI52" s="11"/>
      <c r="FSK52" s="11"/>
      <c r="FSM52" s="11"/>
      <c r="FSO52" s="11"/>
      <c r="FSQ52" s="11"/>
      <c r="FSS52" s="11"/>
      <c r="FSU52" s="11"/>
      <c r="FSW52" s="11"/>
      <c r="FSY52" s="11"/>
      <c r="FTA52" s="11"/>
      <c r="FTC52" s="11"/>
      <c r="FTE52" s="11"/>
      <c r="FTG52" s="11"/>
      <c r="FTI52" s="11"/>
      <c r="FTK52" s="11"/>
      <c r="FTM52" s="11"/>
      <c r="FTO52" s="11"/>
      <c r="FTQ52" s="11"/>
      <c r="FTS52" s="11"/>
      <c r="FTU52" s="11"/>
      <c r="FTW52" s="11"/>
      <c r="FTY52" s="11"/>
      <c r="FUA52" s="11"/>
      <c r="FUC52" s="11"/>
      <c r="FUE52" s="11"/>
      <c r="FUG52" s="11"/>
      <c r="FUI52" s="11"/>
      <c r="FUK52" s="11"/>
      <c r="FUM52" s="11"/>
      <c r="FUO52" s="11"/>
      <c r="FUQ52" s="11"/>
      <c r="FUS52" s="11"/>
      <c r="FUU52" s="11"/>
      <c r="FUW52" s="11"/>
      <c r="FUY52" s="11"/>
      <c r="FVA52" s="11"/>
      <c r="FVC52" s="11"/>
      <c r="FVE52" s="11"/>
      <c r="FVG52" s="11"/>
      <c r="FVI52" s="11"/>
      <c r="FVK52" s="11"/>
      <c r="FVM52" s="11"/>
      <c r="FVO52" s="11"/>
      <c r="FVQ52" s="11"/>
      <c r="FVS52" s="11"/>
      <c r="FVU52" s="11"/>
      <c r="FVW52" s="11"/>
      <c r="FVY52" s="11"/>
      <c r="FWA52" s="11"/>
      <c r="FWC52" s="11"/>
      <c r="FWE52" s="11"/>
      <c r="FWG52" s="11"/>
      <c r="FWI52" s="11"/>
      <c r="FWK52" s="11"/>
      <c r="FWM52" s="11"/>
      <c r="FWO52" s="11"/>
      <c r="FWQ52" s="11"/>
      <c r="FWS52" s="11"/>
      <c r="FWU52" s="11"/>
      <c r="FWW52" s="11"/>
      <c r="FWY52" s="11"/>
      <c r="FXA52" s="11"/>
      <c r="FXC52" s="11"/>
      <c r="FXE52" s="11"/>
      <c r="FXG52" s="11"/>
      <c r="FXI52" s="11"/>
      <c r="FXK52" s="11"/>
      <c r="FXM52" s="11"/>
      <c r="FXO52" s="11"/>
      <c r="FXQ52" s="11"/>
      <c r="FXS52" s="11"/>
      <c r="FXU52" s="11"/>
      <c r="FXW52" s="11"/>
      <c r="FXY52" s="11"/>
      <c r="FYA52" s="11"/>
      <c r="FYC52" s="11"/>
      <c r="FYE52" s="11"/>
      <c r="FYG52" s="11"/>
      <c r="FYI52" s="11"/>
      <c r="FYK52" s="11"/>
      <c r="FYM52" s="11"/>
      <c r="FYO52" s="11"/>
      <c r="FYQ52" s="11"/>
      <c r="FYS52" s="11"/>
      <c r="FYU52" s="11"/>
      <c r="FYW52" s="11"/>
      <c r="FYY52" s="11"/>
      <c r="FZA52" s="11"/>
      <c r="FZC52" s="11"/>
      <c r="FZE52" s="11"/>
      <c r="FZG52" s="11"/>
      <c r="FZI52" s="11"/>
      <c r="FZK52" s="11"/>
      <c r="FZM52" s="11"/>
      <c r="FZO52" s="11"/>
      <c r="FZQ52" s="11"/>
      <c r="FZS52" s="11"/>
      <c r="FZU52" s="11"/>
      <c r="FZW52" s="11"/>
      <c r="FZY52" s="11"/>
      <c r="GAA52" s="11"/>
      <c r="GAC52" s="11"/>
      <c r="GAE52" s="11"/>
      <c r="GAG52" s="11"/>
      <c r="GAI52" s="11"/>
      <c r="GAK52" s="11"/>
      <c r="GAM52" s="11"/>
      <c r="GAO52" s="11"/>
      <c r="GAQ52" s="11"/>
      <c r="GAS52" s="11"/>
      <c r="GAU52" s="11"/>
      <c r="GAW52" s="11"/>
      <c r="GAY52" s="11"/>
      <c r="GBA52" s="11"/>
      <c r="GBC52" s="11"/>
      <c r="GBE52" s="11"/>
      <c r="GBG52" s="11"/>
      <c r="GBI52" s="11"/>
      <c r="GBK52" s="11"/>
      <c r="GBM52" s="11"/>
      <c r="GBO52" s="11"/>
      <c r="GBQ52" s="11"/>
      <c r="GBS52" s="11"/>
      <c r="GBU52" s="11"/>
      <c r="GBW52" s="11"/>
      <c r="GBY52" s="11"/>
      <c r="GCA52" s="11"/>
      <c r="GCC52" s="11"/>
      <c r="GCE52" s="11"/>
      <c r="GCG52" s="11"/>
      <c r="GCI52" s="11"/>
      <c r="GCK52" s="11"/>
      <c r="GCM52" s="11"/>
      <c r="GCO52" s="11"/>
      <c r="GCQ52" s="11"/>
      <c r="GCS52" s="11"/>
      <c r="GCU52" s="11"/>
      <c r="GCW52" s="11"/>
      <c r="GCY52" s="11"/>
      <c r="GDA52" s="11"/>
      <c r="GDC52" s="11"/>
      <c r="GDE52" s="11"/>
      <c r="GDG52" s="11"/>
      <c r="GDI52" s="11"/>
      <c r="GDK52" s="11"/>
      <c r="GDM52" s="11"/>
      <c r="GDO52" s="11"/>
      <c r="GDQ52" s="11"/>
      <c r="GDS52" s="11"/>
      <c r="GDU52" s="11"/>
      <c r="GDW52" s="11"/>
      <c r="GDY52" s="11"/>
      <c r="GEA52" s="11"/>
      <c r="GEC52" s="11"/>
      <c r="GEE52" s="11"/>
      <c r="GEG52" s="11"/>
      <c r="GEI52" s="11"/>
      <c r="GEK52" s="11"/>
      <c r="GEM52" s="11"/>
      <c r="GEO52" s="11"/>
      <c r="GEQ52" s="11"/>
      <c r="GES52" s="11"/>
      <c r="GEU52" s="11"/>
      <c r="GEW52" s="11"/>
      <c r="GEY52" s="11"/>
      <c r="GFA52" s="11"/>
      <c r="GFC52" s="11"/>
      <c r="GFE52" s="11"/>
      <c r="GFG52" s="11"/>
      <c r="GFI52" s="11"/>
      <c r="GFK52" s="11"/>
      <c r="GFM52" s="11"/>
      <c r="GFO52" s="11"/>
      <c r="GFQ52" s="11"/>
      <c r="GFS52" s="11"/>
      <c r="GFU52" s="11"/>
      <c r="GFW52" s="11"/>
      <c r="GFY52" s="11"/>
      <c r="GGA52" s="11"/>
      <c r="GGC52" s="11"/>
      <c r="GGE52" s="11"/>
      <c r="GGG52" s="11"/>
      <c r="GGI52" s="11"/>
      <c r="GGK52" s="11"/>
      <c r="GGM52" s="11"/>
      <c r="GGO52" s="11"/>
      <c r="GGQ52" s="11"/>
      <c r="GGS52" s="11"/>
      <c r="GGU52" s="11"/>
      <c r="GGW52" s="11"/>
      <c r="GGY52" s="11"/>
      <c r="GHA52" s="11"/>
      <c r="GHC52" s="11"/>
      <c r="GHE52" s="11"/>
      <c r="GHG52" s="11"/>
      <c r="GHI52" s="11"/>
      <c r="GHK52" s="11"/>
      <c r="GHM52" s="11"/>
      <c r="GHO52" s="11"/>
      <c r="GHQ52" s="11"/>
      <c r="GHS52" s="11"/>
      <c r="GHU52" s="11"/>
      <c r="GHW52" s="11"/>
      <c r="GHY52" s="11"/>
      <c r="GIA52" s="11"/>
      <c r="GIC52" s="11"/>
      <c r="GIE52" s="11"/>
      <c r="GIG52" s="11"/>
      <c r="GII52" s="11"/>
      <c r="GIK52" s="11"/>
      <c r="GIM52" s="11"/>
      <c r="GIO52" s="11"/>
      <c r="GIQ52" s="11"/>
      <c r="GIS52" s="11"/>
      <c r="GIU52" s="11"/>
      <c r="GIW52" s="11"/>
      <c r="GIY52" s="11"/>
      <c r="GJA52" s="11"/>
      <c r="GJC52" s="11"/>
      <c r="GJE52" s="11"/>
      <c r="GJG52" s="11"/>
      <c r="GJI52" s="11"/>
      <c r="GJK52" s="11"/>
      <c r="GJM52" s="11"/>
      <c r="GJO52" s="11"/>
      <c r="GJQ52" s="11"/>
      <c r="GJS52" s="11"/>
      <c r="GJU52" s="11"/>
      <c r="GJW52" s="11"/>
      <c r="GJY52" s="11"/>
      <c r="GKA52" s="11"/>
      <c r="GKC52" s="11"/>
      <c r="GKE52" s="11"/>
      <c r="GKG52" s="11"/>
      <c r="GKI52" s="11"/>
      <c r="GKK52" s="11"/>
      <c r="GKM52" s="11"/>
      <c r="GKO52" s="11"/>
      <c r="GKQ52" s="11"/>
      <c r="GKS52" s="11"/>
      <c r="GKU52" s="11"/>
      <c r="GKW52" s="11"/>
      <c r="GKY52" s="11"/>
      <c r="GLA52" s="11"/>
      <c r="GLC52" s="11"/>
      <c r="GLE52" s="11"/>
      <c r="GLG52" s="11"/>
      <c r="GLI52" s="11"/>
      <c r="GLK52" s="11"/>
      <c r="GLM52" s="11"/>
      <c r="GLO52" s="11"/>
      <c r="GLQ52" s="11"/>
      <c r="GLS52" s="11"/>
      <c r="GLU52" s="11"/>
      <c r="GLW52" s="11"/>
      <c r="GLY52" s="11"/>
      <c r="GMA52" s="11"/>
      <c r="GMC52" s="11"/>
      <c r="GME52" s="11"/>
      <c r="GMG52" s="11"/>
      <c r="GMI52" s="11"/>
      <c r="GMK52" s="11"/>
      <c r="GMM52" s="11"/>
      <c r="GMO52" s="11"/>
      <c r="GMQ52" s="11"/>
      <c r="GMS52" s="11"/>
      <c r="GMU52" s="11"/>
      <c r="GMW52" s="11"/>
      <c r="GMY52" s="11"/>
      <c r="GNA52" s="11"/>
      <c r="GNC52" s="11"/>
      <c r="GNE52" s="11"/>
      <c r="GNG52" s="11"/>
      <c r="GNI52" s="11"/>
      <c r="GNK52" s="11"/>
      <c r="GNM52" s="11"/>
      <c r="GNO52" s="11"/>
      <c r="GNQ52" s="11"/>
      <c r="GNS52" s="11"/>
      <c r="GNU52" s="11"/>
      <c r="GNW52" s="11"/>
      <c r="GNY52" s="11"/>
      <c r="GOA52" s="11"/>
      <c r="GOC52" s="11"/>
      <c r="GOE52" s="11"/>
      <c r="GOG52" s="11"/>
      <c r="GOI52" s="11"/>
      <c r="GOK52" s="11"/>
      <c r="GOM52" s="11"/>
      <c r="GOO52" s="11"/>
      <c r="GOQ52" s="11"/>
      <c r="GOS52" s="11"/>
      <c r="GOU52" s="11"/>
      <c r="GOW52" s="11"/>
      <c r="GOY52" s="11"/>
      <c r="GPA52" s="11"/>
      <c r="GPC52" s="11"/>
      <c r="GPE52" s="11"/>
      <c r="GPG52" s="11"/>
      <c r="GPI52" s="11"/>
      <c r="GPK52" s="11"/>
      <c r="GPM52" s="11"/>
      <c r="GPO52" s="11"/>
      <c r="GPQ52" s="11"/>
      <c r="GPS52" s="11"/>
      <c r="GPU52" s="11"/>
      <c r="GPW52" s="11"/>
      <c r="GPY52" s="11"/>
      <c r="GQA52" s="11"/>
      <c r="GQC52" s="11"/>
      <c r="GQE52" s="11"/>
      <c r="GQG52" s="11"/>
      <c r="GQI52" s="11"/>
      <c r="GQK52" s="11"/>
      <c r="GQM52" s="11"/>
      <c r="GQO52" s="11"/>
      <c r="GQQ52" s="11"/>
      <c r="GQS52" s="11"/>
      <c r="GQU52" s="11"/>
      <c r="GQW52" s="11"/>
      <c r="GQY52" s="11"/>
      <c r="GRA52" s="11"/>
      <c r="GRC52" s="11"/>
      <c r="GRE52" s="11"/>
      <c r="GRG52" s="11"/>
      <c r="GRI52" s="11"/>
      <c r="GRK52" s="11"/>
      <c r="GRM52" s="11"/>
      <c r="GRO52" s="11"/>
      <c r="GRQ52" s="11"/>
      <c r="GRS52" s="11"/>
      <c r="GRU52" s="11"/>
      <c r="GRW52" s="11"/>
      <c r="GRY52" s="11"/>
      <c r="GSA52" s="11"/>
      <c r="GSC52" s="11"/>
      <c r="GSE52" s="11"/>
      <c r="GSG52" s="11"/>
      <c r="GSI52" s="11"/>
      <c r="GSK52" s="11"/>
      <c r="GSM52" s="11"/>
      <c r="GSO52" s="11"/>
      <c r="GSQ52" s="11"/>
      <c r="GSS52" s="11"/>
      <c r="GSU52" s="11"/>
      <c r="GSW52" s="11"/>
      <c r="GSY52" s="11"/>
      <c r="GTA52" s="11"/>
      <c r="GTC52" s="11"/>
      <c r="GTE52" s="11"/>
      <c r="GTG52" s="11"/>
      <c r="GTI52" s="11"/>
      <c r="GTK52" s="11"/>
      <c r="GTM52" s="11"/>
      <c r="GTO52" s="11"/>
      <c r="GTQ52" s="11"/>
      <c r="GTS52" s="11"/>
      <c r="GTU52" s="11"/>
      <c r="GTW52" s="11"/>
      <c r="GTY52" s="11"/>
      <c r="GUA52" s="11"/>
      <c r="GUC52" s="11"/>
      <c r="GUE52" s="11"/>
      <c r="GUG52" s="11"/>
      <c r="GUI52" s="11"/>
      <c r="GUK52" s="11"/>
      <c r="GUM52" s="11"/>
      <c r="GUO52" s="11"/>
      <c r="GUQ52" s="11"/>
      <c r="GUS52" s="11"/>
      <c r="GUU52" s="11"/>
      <c r="GUW52" s="11"/>
      <c r="GUY52" s="11"/>
      <c r="GVA52" s="11"/>
      <c r="GVC52" s="11"/>
      <c r="GVE52" s="11"/>
      <c r="GVG52" s="11"/>
      <c r="GVI52" s="11"/>
      <c r="GVK52" s="11"/>
      <c r="GVM52" s="11"/>
      <c r="GVO52" s="11"/>
      <c r="GVQ52" s="11"/>
      <c r="GVS52" s="11"/>
      <c r="GVU52" s="11"/>
      <c r="GVW52" s="11"/>
      <c r="GVY52" s="11"/>
      <c r="GWA52" s="11"/>
      <c r="GWC52" s="11"/>
      <c r="GWE52" s="11"/>
      <c r="GWG52" s="11"/>
      <c r="GWI52" s="11"/>
      <c r="GWK52" s="11"/>
      <c r="GWM52" s="11"/>
      <c r="GWO52" s="11"/>
      <c r="GWQ52" s="11"/>
      <c r="GWS52" s="11"/>
      <c r="GWU52" s="11"/>
      <c r="GWW52" s="11"/>
      <c r="GWY52" s="11"/>
      <c r="GXA52" s="11"/>
      <c r="GXC52" s="11"/>
      <c r="GXE52" s="11"/>
      <c r="GXG52" s="11"/>
      <c r="GXI52" s="11"/>
      <c r="GXK52" s="11"/>
      <c r="GXM52" s="11"/>
      <c r="GXO52" s="11"/>
      <c r="GXQ52" s="11"/>
      <c r="GXS52" s="11"/>
      <c r="GXU52" s="11"/>
      <c r="GXW52" s="11"/>
      <c r="GXY52" s="11"/>
      <c r="GYA52" s="11"/>
      <c r="GYC52" s="11"/>
      <c r="GYE52" s="11"/>
      <c r="GYG52" s="11"/>
      <c r="GYI52" s="11"/>
      <c r="GYK52" s="11"/>
      <c r="GYM52" s="11"/>
      <c r="GYO52" s="11"/>
      <c r="GYQ52" s="11"/>
      <c r="GYS52" s="11"/>
      <c r="GYU52" s="11"/>
      <c r="GYW52" s="11"/>
      <c r="GYY52" s="11"/>
      <c r="GZA52" s="11"/>
      <c r="GZC52" s="11"/>
      <c r="GZE52" s="11"/>
      <c r="GZG52" s="11"/>
      <c r="GZI52" s="11"/>
      <c r="GZK52" s="11"/>
      <c r="GZM52" s="11"/>
      <c r="GZO52" s="11"/>
      <c r="GZQ52" s="11"/>
      <c r="GZS52" s="11"/>
      <c r="GZU52" s="11"/>
      <c r="GZW52" s="11"/>
      <c r="GZY52" s="11"/>
      <c r="HAA52" s="11"/>
      <c r="HAC52" s="11"/>
      <c r="HAE52" s="11"/>
      <c r="HAG52" s="11"/>
      <c r="HAI52" s="11"/>
      <c r="HAK52" s="11"/>
      <c r="HAM52" s="11"/>
      <c r="HAO52" s="11"/>
      <c r="HAQ52" s="11"/>
      <c r="HAS52" s="11"/>
      <c r="HAU52" s="11"/>
      <c r="HAW52" s="11"/>
      <c r="HAY52" s="11"/>
      <c r="HBA52" s="11"/>
      <c r="HBC52" s="11"/>
      <c r="HBE52" s="11"/>
      <c r="HBG52" s="11"/>
      <c r="HBI52" s="11"/>
      <c r="HBK52" s="11"/>
      <c r="HBM52" s="11"/>
      <c r="HBO52" s="11"/>
      <c r="HBQ52" s="11"/>
      <c r="HBS52" s="11"/>
      <c r="HBU52" s="11"/>
      <c r="HBW52" s="11"/>
      <c r="HBY52" s="11"/>
      <c r="HCA52" s="11"/>
      <c r="HCC52" s="11"/>
      <c r="HCE52" s="11"/>
      <c r="HCG52" s="11"/>
      <c r="HCI52" s="11"/>
      <c r="HCK52" s="11"/>
      <c r="HCM52" s="11"/>
      <c r="HCO52" s="11"/>
      <c r="HCQ52" s="11"/>
      <c r="HCS52" s="11"/>
      <c r="HCU52" s="11"/>
      <c r="HCW52" s="11"/>
      <c r="HCY52" s="11"/>
      <c r="HDA52" s="11"/>
      <c r="HDC52" s="11"/>
      <c r="HDE52" s="11"/>
      <c r="HDG52" s="11"/>
      <c r="HDI52" s="11"/>
      <c r="HDK52" s="11"/>
      <c r="HDM52" s="11"/>
      <c r="HDO52" s="11"/>
      <c r="HDQ52" s="11"/>
      <c r="HDS52" s="11"/>
      <c r="HDU52" s="11"/>
      <c r="HDW52" s="11"/>
      <c r="HDY52" s="11"/>
      <c r="HEA52" s="11"/>
      <c r="HEC52" s="11"/>
      <c r="HEE52" s="11"/>
      <c r="HEG52" s="11"/>
      <c r="HEI52" s="11"/>
      <c r="HEK52" s="11"/>
      <c r="HEM52" s="11"/>
      <c r="HEO52" s="11"/>
      <c r="HEQ52" s="11"/>
      <c r="HES52" s="11"/>
      <c r="HEU52" s="11"/>
      <c r="HEW52" s="11"/>
      <c r="HEY52" s="11"/>
      <c r="HFA52" s="11"/>
      <c r="HFC52" s="11"/>
      <c r="HFE52" s="11"/>
      <c r="HFG52" s="11"/>
      <c r="HFI52" s="11"/>
      <c r="HFK52" s="11"/>
      <c r="HFM52" s="11"/>
      <c r="HFO52" s="11"/>
      <c r="HFQ52" s="11"/>
      <c r="HFS52" s="11"/>
      <c r="HFU52" s="11"/>
      <c r="HFW52" s="11"/>
      <c r="HFY52" s="11"/>
      <c r="HGA52" s="11"/>
      <c r="HGC52" s="11"/>
      <c r="HGE52" s="11"/>
      <c r="HGG52" s="11"/>
      <c r="HGI52" s="11"/>
      <c r="HGK52" s="11"/>
      <c r="HGM52" s="11"/>
      <c r="HGO52" s="11"/>
      <c r="HGQ52" s="11"/>
      <c r="HGS52" s="11"/>
      <c r="HGU52" s="11"/>
      <c r="HGW52" s="11"/>
      <c r="HGY52" s="11"/>
      <c r="HHA52" s="11"/>
      <c r="HHC52" s="11"/>
      <c r="HHE52" s="11"/>
      <c r="HHG52" s="11"/>
      <c r="HHI52" s="11"/>
      <c r="HHK52" s="11"/>
      <c r="HHM52" s="11"/>
      <c r="HHO52" s="11"/>
      <c r="HHQ52" s="11"/>
      <c r="HHS52" s="11"/>
      <c r="HHU52" s="11"/>
      <c r="HHW52" s="11"/>
      <c r="HHY52" s="11"/>
      <c r="HIA52" s="11"/>
      <c r="HIC52" s="11"/>
      <c r="HIE52" s="11"/>
      <c r="HIG52" s="11"/>
      <c r="HII52" s="11"/>
      <c r="HIK52" s="11"/>
      <c r="HIM52" s="11"/>
      <c r="HIO52" s="11"/>
      <c r="HIQ52" s="11"/>
      <c r="HIS52" s="11"/>
      <c r="HIU52" s="11"/>
      <c r="HIW52" s="11"/>
      <c r="HIY52" s="11"/>
      <c r="HJA52" s="11"/>
      <c r="HJC52" s="11"/>
      <c r="HJE52" s="11"/>
      <c r="HJG52" s="11"/>
      <c r="HJI52" s="11"/>
      <c r="HJK52" s="11"/>
      <c r="HJM52" s="11"/>
      <c r="HJO52" s="11"/>
      <c r="HJQ52" s="11"/>
      <c r="HJS52" s="11"/>
      <c r="HJU52" s="11"/>
      <c r="HJW52" s="11"/>
      <c r="HJY52" s="11"/>
      <c r="HKA52" s="11"/>
      <c r="HKC52" s="11"/>
      <c r="HKE52" s="11"/>
      <c r="HKG52" s="11"/>
      <c r="HKI52" s="11"/>
      <c r="HKK52" s="11"/>
      <c r="HKM52" s="11"/>
      <c r="HKO52" s="11"/>
      <c r="HKQ52" s="11"/>
      <c r="HKS52" s="11"/>
      <c r="HKU52" s="11"/>
      <c r="HKW52" s="11"/>
      <c r="HKY52" s="11"/>
      <c r="HLA52" s="11"/>
      <c r="HLC52" s="11"/>
      <c r="HLE52" s="11"/>
      <c r="HLG52" s="11"/>
      <c r="HLI52" s="11"/>
      <c r="HLK52" s="11"/>
      <c r="HLM52" s="11"/>
      <c r="HLO52" s="11"/>
      <c r="HLQ52" s="11"/>
      <c r="HLS52" s="11"/>
      <c r="HLU52" s="11"/>
      <c r="HLW52" s="11"/>
      <c r="HLY52" s="11"/>
      <c r="HMA52" s="11"/>
      <c r="HMC52" s="11"/>
      <c r="HME52" s="11"/>
      <c r="HMG52" s="11"/>
      <c r="HMI52" s="11"/>
      <c r="HMK52" s="11"/>
      <c r="HMM52" s="11"/>
      <c r="HMO52" s="11"/>
      <c r="HMQ52" s="11"/>
      <c r="HMS52" s="11"/>
      <c r="HMU52" s="11"/>
      <c r="HMW52" s="11"/>
      <c r="HMY52" s="11"/>
      <c r="HNA52" s="11"/>
      <c r="HNC52" s="11"/>
      <c r="HNE52" s="11"/>
      <c r="HNG52" s="11"/>
      <c r="HNI52" s="11"/>
      <c r="HNK52" s="11"/>
      <c r="HNM52" s="11"/>
      <c r="HNO52" s="11"/>
      <c r="HNQ52" s="11"/>
      <c r="HNS52" s="11"/>
      <c r="HNU52" s="11"/>
      <c r="HNW52" s="11"/>
      <c r="HNY52" s="11"/>
      <c r="HOA52" s="11"/>
      <c r="HOC52" s="11"/>
      <c r="HOE52" s="11"/>
      <c r="HOG52" s="11"/>
      <c r="HOI52" s="11"/>
      <c r="HOK52" s="11"/>
      <c r="HOM52" s="11"/>
      <c r="HOO52" s="11"/>
      <c r="HOQ52" s="11"/>
      <c r="HOS52" s="11"/>
      <c r="HOU52" s="11"/>
      <c r="HOW52" s="11"/>
      <c r="HOY52" s="11"/>
      <c r="HPA52" s="11"/>
      <c r="HPC52" s="11"/>
      <c r="HPE52" s="11"/>
      <c r="HPG52" s="11"/>
      <c r="HPI52" s="11"/>
      <c r="HPK52" s="11"/>
      <c r="HPM52" s="11"/>
      <c r="HPO52" s="11"/>
      <c r="HPQ52" s="11"/>
      <c r="HPS52" s="11"/>
      <c r="HPU52" s="11"/>
      <c r="HPW52" s="11"/>
      <c r="HPY52" s="11"/>
      <c r="HQA52" s="11"/>
      <c r="HQC52" s="11"/>
      <c r="HQE52" s="11"/>
      <c r="HQG52" s="11"/>
      <c r="HQI52" s="11"/>
      <c r="HQK52" s="11"/>
      <c r="HQM52" s="11"/>
      <c r="HQO52" s="11"/>
      <c r="HQQ52" s="11"/>
      <c r="HQS52" s="11"/>
      <c r="HQU52" s="11"/>
      <c r="HQW52" s="11"/>
      <c r="HQY52" s="11"/>
      <c r="HRA52" s="11"/>
      <c r="HRC52" s="11"/>
      <c r="HRE52" s="11"/>
      <c r="HRG52" s="11"/>
      <c r="HRI52" s="11"/>
      <c r="HRK52" s="11"/>
      <c r="HRM52" s="11"/>
      <c r="HRO52" s="11"/>
      <c r="HRQ52" s="11"/>
      <c r="HRS52" s="11"/>
      <c r="HRU52" s="11"/>
      <c r="HRW52" s="11"/>
      <c r="HRY52" s="11"/>
      <c r="HSA52" s="11"/>
      <c r="HSC52" s="11"/>
      <c r="HSE52" s="11"/>
      <c r="HSG52" s="11"/>
      <c r="HSI52" s="11"/>
      <c r="HSK52" s="11"/>
      <c r="HSM52" s="11"/>
      <c r="HSO52" s="11"/>
      <c r="HSQ52" s="11"/>
      <c r="HSS52" s="11"/>
      <c r="HSU52" s="11"/>
      <c r="HSW52" s="11"/>
      <c r="HSY52" s="11"/>
      <c r="HTA52" s="11"/>
      <c r="HTC52" s="11"/>
      <c r="HTE52" s="11"/>
      <c r="HTG52" s="11"/>
      <c r="HTI52" s="11"/>
      <c r="HTK52" s="11"/>
      <c r="HTM52" s="11"/>
      <c r="HTO52" s="11"/>
      <c r="HTQ52" s="11"/>
      <c r="HTS52" s="11"/>
      <c r="HTU52" s="11"/>
      <c r="HTW52" s="11"/>
      <c r="HTY52" s="11"/>
      <c r="HUA52" s="11"/>
      <c r="HUC52" s="11"/>
      <c r="HUE52" s="11"/>
      <c r="HUG52" s="11"/>
      <c r="HUI52" s="11"/>
      <c r="HUK52" s="11"/>
      <c r="HUM52" s="11"/>
      <c r="HUO52" s="11"/>
      <c r="HUQ52" s="11"/>
      <c r="HUS52" s="11"/>
      <c r="HUU52" s="11"/>
      <c r="HUW52" s="11"/>
      <c r="HUY52" s="11"/>
      <c r="HVA52" s="11"/>
      <c r="HVC52" s="11"/>
      <c r="HVE52" s="11"/>
      <c r="HVG52" s="11"/>
      <c r="HVI52" s="11"/>
      <c r="HVK52" s="11"/>
      <c r="HVM52" s="11"/>
      <c r="HVO52" s="11"/>
      <c r="HVQ52" s="11"/>
      <c r="HVS52" s="11"/>
      <c r="HVU52" s="11"/>
      <c r="HVW52" s="11"/>
      <c r="HVY52" s="11"/>
      <c r="HWA52" s="11"/>
      <c r="HWC52" s="11"/>
      <c r="HWE52" s="11"/>
      <c r="HWG52" s="11"/>
      <c r="HWI52" s="11"/>
      <c r="HWK52" s="11"/>
      <c r="HWM52" s="11"/>
      <c r="HWO52" s="11"/>
      <c r="HWQ52" s="11"/>
      <c r="HWS52" s="11"/>
      <c r="HWU52" s="11"/>
      <c r="HWW52" s="11"/>
      <c r="HWY52" s="11"/>
      <c r="HXA52" s="11"/>
      <c r="HXC52" s="11"/>
      <c r="HXE52" s="11"/>
      <c r="HXG52" s="11"/>
      <c r="HXI52" s="11"/>
      <c r="HXK52" s="11"/>
      <c r="HXM52" s="11"/>
      <c r="HXO52" s="11"/>
      <c r="HXQ52" s="11"/>
      <c r="HXS52" s="11"/>
      <c r="HXU52" s="11"/>
      <c r="HXW52" s="11"/>
      <c r="HXY52" s="11"/>
      <c r="HYA52" s="11"/>
      <c r="HYC52" s="11"/>
      <c r="HYE52" s="11"/>
      <c r="HYG52" s="11"/>
      <c r="HYI52" s="11"/>
      <c r="HYK52" s="11"/>
      <c r="HYM52" s="11"/>
      <c r="HYO52" s="11"/>
      <c r="HYQ52" s="11"/>
      <c r="HYS52" s="11"/>
      <c r="HYU52" s="11"/>
      <c r="HYW52" s="11"/>
      <c r="HYY52" s="11"/>
      <c r="HZA52" s="11"/>
      <c r="HZC52" s="11"/>
      <c r="HZE52" s="11"/>
      <c r="HZG52" s="11"/>
      <c r="HZI52" s="11"/>
      <c r="HZK52" s="11"/>
      <c r="HZM52" s="11"/>
      <c r="HZO52" s="11"/>
      <c r="HZQ52" s="11"/>
      <c r="HZS52" s="11"/>
      <c r="HZU52" s="11"/>
      <c r="HZW52" s="11"/>
      <c r="HZY52" s="11"/>
      <c r="IAA52" s="11"/>
      <c r="IAC52" s="11"/>
      <c r="IAE52" s="11"/>
      <c r="IAG52" s="11"/>
      <c r="IAI52" s="11"/>
      <c r="IAK52" s="11"/>
      <c r="IAM52" s="11"/>
      <c r="IAO52" s="11"/>
      <c r="IAQ52" s="11"/>
      <c r="IAS52" s="11"/>
      <c r="IAU52" s="11"/>
      <c r="IAW52" s="11"/>
      <c r="IAY52" s="11"/>
      <c r="IBA52" s="11"/>
      <c r="IBC52" s="11"/>
      <c r="IBE52" s="11"/>
      <c r="IBG52" s="11"/>
      <c r="IBI52" s="11"/>
      <c r="IBK52" s="11"/>
      <c r="IBM52" s="11"/>
      <c r="IBO52" s="11"/>
      <c r="IBQ52" s="11"/>
      <c r="IBS52" s="11"/>
      <c r="IBU52" s="11"/>
      <c r="IBW52" s="11"/>
      <c r="IBY52" s="11"/>
      <c r="ICA52" s="11"/>
      <c r="ICC52" s="11"/>
      <c r="ICE52" s="11"/>
      <c r="ICG52" s="11"/>
      <c r="ICI52" s="11"/>
      <c r="ICK52" s="11"/>
      <c r="ICM52" s="11"/>
      <c r="ICO52" s="11"/>
      <c r="ICQ52" s="11"/>
      <c r="ICS52" s="11"/>
      <c r="ICU52" s="11"/>
      <c r="ICW52" s="11"/>
      <c r="ICY52" s="11"/>
      <c r="IDA52" s="11"/>
      <c r="IDC52" s="11"/>
      <c r="IDE52" s="11"/>
      <c r="IDG52" s="11"/>
      <c r="IDI52" s="11"/>
      <c r="IDK52" s="11"/>
      <c r="IDM52" s="11"/>
      <c r="IDO52" s="11"/>
      <c r="IDQ52" s="11"/>
      <c r="IDS52" s="11"/>
      <c r="IDU52" s="11"/>
      <c r="IDW52" s="11"/>
      <c r="IDY52" s="11"/>
      <c r="IEA52" s="11"/>
      <c r="IEC52" s="11"/>
      <c r="IEE52" s="11"/>
      <c r="IEG52" s="11"/>
      <c r="IEI52" s="11"/>
      <c r="IEK52" s="11"/>
      <c r="IEM52" s="11"/>
      <c r="IEO52" s="11"/>
      <c r="IEQ52" s="11"/>
      <c r="IES52" s="11"/>
      <c r="IEU52" s="11"/>
      <c r="IEW52" s="11"/>
      <c r="IEY52" s="11"/>
      <c r="IFA52" s="11"/>
      <c r="IFC52" s="11"/>
      <c r="IFE52" s="11"/>
      <c r="IFG52" s="11"/>
      <c r="IFI52" s="11"/>
      <c r="IFK52" s="11"/>
      <c r="IFM52" s="11"/>
      <c r="IFO52" s="11"/>
      <c r="IFQ52" s="11"/>
      <c r="IFS52" s="11"/>
      <c r="IFU52" s="11"/>
      <c r="IFW52" s="11"/>
      <c r="IFY52" s="11"/>
      <c r="IGA52" s="11"/>
      <c r="IGC52" s="11"/>
      <c r="IGE52" s="11"/>
      <c r="IGG52" s="11"/>
      <c r="IGI52" s="11"/>
      <c r="IGK52" s="11"/>
      <c r="IGM52" s="11"/>
      <c r="IGO52" s="11"/>
      <c r="IGQ52" s="11"/>
      <c r="IGS52" s="11"/>
      <c r="IGU52" s="11"/>
      <c r="IGW52" s="11"/>
      <c r="IGY52" s="11"/>
      <c r="IHA52" s="11"/>
      <c r="IHC52" s="11"/>
      <c r="IHE52" s="11"/>
      <c r="IHG52" s="11"/>
      <c r="IHI52" s="11"/>
      <c r="IHK52" s="11"/>
      <c r="IHM52" s="11"/>
      <c r="IHO52" s="11"/>
      <c r="IHQ52" s="11"/>
      <c r="IHS52" s="11"/>
      <c r="IHU52" s="11"/>
      <c r="IHW52" s="11"/>
      <c r="IHY52" s="11"/>
      <c r="IIA52" s="11"/>
      <c r="IIC52" s="11"/>
      <c r="IIE52" s="11"/>
      <c r="IIG52" s="11"/>
      <c r="III52" s="11"/>
      <c r="IIK52" s="11"/>
      <c r="IIM52" s="11"/>
      <c r="IIO52" s="11"/>
      <c r="IIQ52" s="11"/>
      <c r="IIS52" s="11"/>
      <c r="IIU52" s="11"/>
      <c r="IIW52" s="11"/>
      <c r="IIY52" s="11"/>
      <c r="IJA52" s="11"/>
      <c r="IJC52" s="11"/>
      <c r="IJE52" s="11"/>
      <c r="IJG52" s="11"/>
      <c r="IJI52" s="11"/>
      <c r="IJK52" s="11"/>
      <c r="IJM52" s="11"/>
      <c r="IJO52" s="11"/>
      <c r="IJQ52" s="11"/>
      <c r="IJS52" s="11"/>
      <c r="IJU52" s="11"/>
      <c r="IJW52" s="11"/>
      <c r="IJY52" s="11"/>
      <c r="IKA52" s="11"/>
      <c r="IKC52" s="11"/>
      <c r="IKE52" s="11"/>
      <c r="IKG52" s="11"/>
      <c r="IKI52" s="11"/>
      <c r="IKK52" s="11"/>
      <c r="IKM52" s="11"/>
      <c r="IKO52" s="11"/>
      <c r="IKQ52" s="11"/>
      <c r="IKS52" s="11"/>
      <c r="IKU52" s="11"/>
      <c r="IKW52" s="11"/>
      <c r="IKY52" s="11"/>
      <c r="ILA52" s="11"/>
      <c r="ILC52" s="11"/>
      <c r="ILE52" s="11"/>
      <c r="ILG52" s="11"/>
      <c r="ILI52" s="11"/>
      <c r="ILK52" s="11"/>
      <c r="ILM52" s="11"/>
      <c r="ILO52" s="11"/>
      <c r="ILQ52" s="11"/>
      <c r="ILS52" s="11"/>
      <c r="ILU52" s="11"/>
      <c r="ILW52" s="11"/>
      <c r="ILY52" s="11"/>
      <c r="IMA52" s="11"/>
      <c r="IMC52" s="11"/>
      <c r="IME52" s="11"/>
      <c r="IMG52" s="11"/>
      <c r="IMI52" s="11"/>
      <c r="IMK52" s="11"/>
      <c r="IMM52" s="11"/>
      <c r="IMO52" s="11"/>
      <c r="IMQ52" s="11"/>
      <c r="IMS52" s="11"/>
      <c r="IMU52" s="11"/>
      <c r="IMW52" s="11"/>
      <c r="IMY52" s="11"/>
      <c r="INA52" s="11"/>
      <c r="INC52" s="11"/>
      <c r="INE52" s="11"/>
      <c r="ING52" s="11"/>
      <c r="INI52" s="11"/>
      <c r="INK52" s="11"/>
      <c r="INM52" s="11"/>
      <c r="INO52" s="11"/>
      <c r="INQ52" s="11"/>
      <c r="INS52" s="11"/>
      <c r="INU52" s="11"/>
      <c r="INW52" s="11"/>
      <c r="INY52" s="11"/>
      <c r="IOA52" s="11"/>
      <c r="IOC52" s="11"/>
      <c r="IOE52" s="11"/>
      <c r="IOG52" s="11"/>
      <c r="IOI52" s="11"/>
      <c r="IOK52" s="11"/>
      <c r="IOM52" s="11"/>
      <c r="IOO52" s="11"/>
      <c r="IOQ52" s="11"/>
      <c r="IOS52" s="11"/>
      <c r="IOU52" s="11"/>
      <c r="IOW52" s="11"/>
      <c r="IOY52" s="11"/>
      <c r="IPA52" s="11"/>
      <c r="IPC52" s="11"/>
      <c r="IPE52" s="11"/>
      <c r="IPG52" s="11"/>
      <c r="IPI52" s="11"/>
      <c r="IPK52" s="11"/>
      <c r="IPM52" s="11"/>
      <c r="IPO52" s="11"/>
      <c r="IPQ52" s="11"/>
      <c r="IPS52" s="11"/>
      <c r="IPU52" s="11"/>
      <c r="IPW52" s="11"/>
      <c r="IPY52" s="11"/>
      <c r="IQA52" s="11"/>
      <c r="IQC52" s="11"/>
      <c r="IQE52" s="11"/>
      <c r="IQG52" s="11"/>
      <c r="IQI52" s="11"/>
      <c r="IQK52" s="11"/>
      <c r="IQM52" s="11"/>
      <c r="IQO52" s="11"/>
      <c r="IQQ52" s="11"/>
      <c r="IQS52" s="11"/>
      <c r="IQU52" s="11"/>
      <c r="IQW52" s="11"/>
      <c r="IQY52" s="11"/>
      <c r="IRA52" s="11"/>
      <c r="IRC52" s="11"/>
      <c r="IRE52" s="11"/>
      <c r="IRG52" s="11"/>
      <c r="IRI52" s="11"/>
      <c r="IRK52" s="11"/>
      <c r="IRM52" s="11"/>
      <c r="IRO52" s="11"/>
      <c r="IRQ52" s="11"/>
      <c r="IRS52" s="11"/>
      <c r="IRU52" s="11"/>
      <c r="IRW52" s="11"/>
      <c r="IRY52" s="11"/>
      <c r="ISA52" s="11"/>
      <c r="ISC52" s="11"/>
      <c r="ISE52" s="11"/>
      <c r="ISG52" s="11"/>
      <c r="ISI52" s="11"/>
      <c r="ISK52" s="11"/>
      <c r="ISM52" s="11"/>
      <c r="ISO52" s="11"/>
      <c r="ISQ52" s="11"/>
      <c r="ISS52" s="11"/>
      <c r="ISU52" s="11"/>
      <c r="ISW52" s="11"/>
      <c r="ISY52" s="11"/>
      <c r="ITA52" s="11"/>
      <c r="ITC52" s="11"/>
      <c r="ITE52" s="11"/>
      <c r="ITG52" s="11"/>
      <c r="ITI52" s="11"/>
      <c r="ITK52" s="11"/>
      <c r="ITM52" s="11"/>
      <c r="ITO52" s="11"/>
      <c r="ITQ52" s="11"/>
      <c r="ITS52" s="11"/>
      <c r="ITU52" s="11"/>
      <c r="ITW52" s="11"/>
      <c r="ITY52" s="11"/>
      <c r="IUA52" s="11"/>
      <c r="IUC52" s="11"/>
      <c r="IUE52" s="11"/>
      <c r="IUG52" s="11"/>
      <c r="IUI52" s="11"/>
      <c r="IUK52" s="11"/>
      <c r="IUM52" s="11"/>
      <c r="IUO52" s="11"/>
      <c r="IUQ52" s="11"/>
      <c r="IUS52" s="11"/>
      <c r="IUU52" s="11"/>
      <c r="IUW52" s="11"/>
      <c r="IUY52" s="11"/>
      <c r="IVA52" s="11"/>
      <c r="IVC52" s="11"/>
      <c r="IVE52" s="11"/>
      <c r="IVG52" s="11"/>
      <c r="IVI52" s="11"/>
      <c r="IVK52" s="11"/>
      <c r="IVM52" s="11"/>
      <c r="IVO52" s="11"/>
      <c r="IVQ52" s="11"/>
      <c r="IVS52" s="11"/>
      <c r="IVU52" s="11"/>
      <c r="IVW52" s="11"/>
      <c r="IVY52" s="11"/>
      <c r="IWA52" s="11"/>
      <c r="IWC52" s="11"/>
      <c r="IWE52" s="11"/>
      <c r="IWG52" s="11"/>
      <c r="IWI52" s="11"/>
      <c r="IWK52" s="11"/>
      <c r="IWM52" s="11"/>
      <c r="IWO52" s="11"/>
      <c r="IWQ52" s="11"/>
      <c r="IWS52" s="11"/>
      <c r="IWU52" s="11"/>
      <c r="IWW52" s="11"/>
      <c r="IWY52" s="11"/>
      <c r="IXA52" s="11"/>
      <c r="IXC52" s="11"/>
      <c r="IXE52" s="11"/>
      <c r="IXG52" s="11"/>
      <c r="IXI52" s="11"/>
      <c r="IXK52" s="11"/>
      <c r="IXM52" s="11"/>
      <c r="IXO52" s="11"/>
      <c r="IXQ52" s="11"/>
      <c r="IXS52" s="11"/>
      <c r="IXU52" s="11"/>
      <c r="IXW52" s="11"/>
      <c r="IXY52" s="11"/>
      <c r="IYA52" s="11"/>
      <c r="IYC52" s="11"/>
      <c r="IYE52" s="11"/>
      <c r="IYG52" s="11"/>
      <c r="IYI52" s="11"/>
      <c r="IYK52" s="11"/>
      <c r="IYM52" s="11"/>
      <c r="IYO52" s="11"/>
      <c r="IYQ52" s="11"/>
      <c r="IYS52" s="11"/>
      <c r="IYU52" s="11"/>
      <c r="IYW52" s="11"/>
      <c r="IYY52" s="11"/>
      <c r="IZA52" s="11"/>
      <c r="IZC52" s="11"/>
      <c r="IZE52" s="11"/>
      <c r="IZG52" s="11"/>
      <c r="IZI52" s="11"/>
      <c r="IZK52" s="11"/>
      <c r="IZM52" s="11"/>
      <c r="IZO52" s="11"/>
      <c r="IZQ52" s="11"/>
      <c r="IZS52" s="11"/>
      <c r="IZU52" s="11"/>
      <c r="IZW52" s="11"/>
      <c r="IZY52" s="11"/>
      <c r="JAA52" s="11"/>
      <c r="JAC52" s="11"/>
      <c r="JAE52" s="11"/>
      <c r="JAG52" s="11"/>
      <c r="JAI52" s="11"/>
      <c r="JAK52" s="11"/>
      <c r="JAM52" s="11"/>
      <c r="JAO52" s="11"/>
      <c r="JAQ52" s="11"/>
      <c r="JAS52" s="11"/>
      <c r="JAU52" s="11"/>
      <c r="JAW52" s="11"/>
      <c r="JAY52" s="11"/>
      <c r="JBA52" s="11"/>
      <c r="JBC52" s="11"/>
      <c r="JBE52" s="11"/>
      <c r="JBG52" s="11"/>
      <c r="JBI52" s="11"/>
      <c r="JBK52" s="11"/>
      <c r="JBM52" s="11"/>
      <c r="JBO52" s="11"/>
      <c r="JBQ52" s="11"/>
      <c r="JBS52" s="11"/>
      <c r="JBU52" s="11"/>
      <c r="JBW52" s="11"/>
      <c r="JBY52" s="11"/>
      <c r="JCA52" s="11"/>
      <c r="JCC52" s="11"/>
      <c r="JCE52" s="11"/>
      <c r="JCG52" s="11"/>
      <c r="JCI52" s="11"/>
      <c r="JCK52" s="11"/>
      <c r="JCM52" s="11"/>
      <c r="JCO52" s="11"/>
      <c r="JCQ52" s="11"/>
      <c r="JCS52" s="11"/>
      <c r="JCU52" s="11"/>
      <c r="JCW52" s="11"/>
      <c r="JCY52" s="11"/>
      <c r="JDA52" s="11"/>
      <c r="JDC52" s="11"/>
      <c r="JDE52" s="11"/>
      <c r="JDG52" s="11"/>
      <c r="JDI52" s="11"/>
      <c r="JDK52" s="11"/>
      <c r="JDM52" s="11"/>
      <c r="JDO52" s="11"/>
      <c r="JDQ52" s="11"/>
      <c r="JDS52" s="11"/>
      <c r="JDU52" s="11"/>
      <c r="JDW52" s="11"/>
      <c r="JDY52" s="11"/>
      <c r="JEA52" s="11"/>
      <c r="JEC52" s="11"/>
      <c r="JEE52" s="11"/>
      <c r="JEG52" s="11"/>
      <c r="JEI52" s="11"/>
      <c r="JEK52" s="11"/>
      <c r="JEM52" s="11"/>
      <c r="JEO52" s="11"/>
      <c r="JEQ52" s="11"/>
      <c r="JES52" s="11"/>
      <c r="JEU52" s="11"/>
      <c r="JEW52" s="11"/>
      <c r="JEY52" s="11"/>
      <c r="JFA52" s="11"/>
      <c r="JFC52" s="11"/>
      <c r="JFE52" s="11"/>
      <c r="JFG52" s="11"/>
      <c r="JFI52" s="11"/>
      <c r="JFK52" s="11"/>
      <c r="JFM52" s="11"/>
      <c r="JFO52" s="11"/>
      <c r="JFQ52" s="11"/>
      <c r="JFS52" s="11"/>
      <c r="JFU52" s="11"/>
      <c r="JFW52" s="11"/>
      <c r="JFY52" s="11"/>
      <c r="JGA52" s="11"/>
      <c r="JGC52" s="11"/>
      <c r="JGE52" s="11"/>
      <c r="JGG52" s="11"/>
      <c r="JGI52" s="11"/>
      <c r="JGK52" s="11"/>
      <c r="JGM52" s="11"/>
      <c r="JGO52" s="11"/>
      <c r="JGQ52" s="11"/>
      <c r="JGS52" s="11"/>
      <c r="JGU52" s="11"/>
      <c r="JGW52" s="11"/>
      <c r="JGY52" s="11"/>
      <c r="JHA52" s="11"/>
      <c r="JHC52" s="11"/>
      <c r="JHE52" s="11"/>
      <c r="JHG52" s="11"/>
      <c r="JHI52" s="11"/>
      <c r="JHK52" s="11"/>
      <c r="JHM52" s="11"/>
      <c r="JHO52" s="11"/>
      <c r="JHQ52" s="11"/>
      <c r="JHS52" s="11"/>
      <c r="JHU52" s="11"/>
      <c r="JHW52" s="11"/>
      <c r="JHY52" s="11"/>
      <c r="JIA52" s="11"/>
      <c r="JIC52" s="11"/>
      <c r="JIE52" s="11"/>
      <c r="JIG52" s="11"/>
      <c r="JII52" s="11"/>
      <c r="JIK52" s="11"/>
      <c r="JIM52" s="11"/>
      <c r="JIO52" s="11"/>
      <c r="JIQ52" s="11"/>
      <c r="JIS52" s="11"/>
      <c r="JIU52" s="11"/>
      <c r="JIW52" s="11"/>
      <c r="JIY52" s="11"/>
      <c r="JJA52" s="11"/>
      <c r="JJC52" s="11"/>
      <c r="JJE52" s="11"/>
      <c r="JJG52" s="11"/>
      <c r="JJI52" s="11"/>
      <c r="JJK52" s="11"/>
      <c r="JJM52" s="11"/>
      <c r="JJO52" s="11"/>
      <c r="JJQ52" s="11"/>
      <c r="JJS52" s="11"/>
      <c r="JJU52" s="11"/>
      <c r="JJW52" s="11"/>
      <c r="JJY52" s="11"/>
      <c r="JKA52" s="11"/>
      <c r="JKC52" s="11"/>
      <c r="JKE52" s="11"/>
      <c r="JKG52" s="11"/>
      <c r="JKI52" s="11"/>
      <c r="JKK52" s="11"/>
      <c r="JKM52" s="11"/>
      <c r="JKO52" s="11"/>
      <c r="JKQ52" s="11"/>
      <c r="JKS52" s="11"/>
      <c r="JKU52" s="11"/>
      <c r="JKW52" s="11"/>
      <c r="JKY52" s="11"/>
      <c r="JLA52" s="11"/>
      <c r="JLC52" s="11"/>
      <c r="JLE52" s="11"/>
      <c r="JLG52" s="11"/>
      <c r="JLI52" s="11"/>
      <c r="JLK52" s="11"/>
      <c r="JLM52" s="11"/>
      <c r="JLO52" s="11"/>
      <c r="JLQ52" s="11"/>
      <c r="JLS52" s="11"/>
      <c r="JLU52" s="11"/>
      <c r="JLW52" s="11"/>
      <c r="JLY52" s="11"/>
      <c r="JMA52" s="11"/>
      <c r="JMC52" s="11"/>
      <c r="JME52" s="11"/>
      <c r="JMG52" s="11"/>
      <c r="JMI52" s="11"/>
      <c r="JMK52" s="11"/>
      <c r="JMM52" s="11"/>
      <c r="JMO52" s="11"/>
      <c r="JMQ52" s="11"/>
      <c r="JMS52" s="11"/>
      <c r="JMU52" s="11"/>
      <c r="JMW52" s="11"/>
      <c r="JMY52" s="11"/>
      <c r="JNA52" s="11"/>
      <c r="JNC52" s="11"/>
      <c r="JNE52" s="11"/>
      <c r="JNG52" s="11"/>
      <c r="JNI52" s="11"/>
      <c r="JNK52" s="11"/>
      <c r="JNM52" s="11"/>
      <c r="JNO52" s="11"/>
      <c r="JNQ52" s="11"/>
      <c r="JNS52" s="11"/>
      <c r="JNU52" s="11"/>
      <c r="JNW52" s="11"/>
      <c r="JNY52" s="11"/>
      <c r="JOA52" s="11"/>
      <c r="JOC52" s="11"/>
      <c r="JOE52" s="11"/>
      <c r="JOG52" s="11"/>
      <c r="JOI52" s="11"/>
      <c r="JOK52" s="11"/>
      <c r="JOM52" s="11"/>
      <c r="JOO52" s="11"/>
      <c r="JOQ52" s="11"/>
      <c r="JOS52" s="11"/>
      <c r="JOU52" s="11"/>
      <c r="JOW52" s="11"/>
      <c r="JOY52" s="11"/>
      <c r="JPA52" s="11"/>
      <c r="JPC52" s="11"/>
      <c r="JPE52" s="11"/>
      <c r="JPG52" s="11"/>
      <c r="JPI52" s="11"/>
      <c r="JPK52" s="11"/>
      <c r="JPM52" s="11"/>
      <c r="JPO52" s="11"/>
      <c r="JPQ52" s="11"/>
      <c r="JPS52" s="11"/>
      <c r="JPU52" s="11"/>
      <c r="JPW52" s="11"/>
      <c r="JPY52" s="11"/>
      <c r="JQA52" s="11"/>
      <c r="JQC52" s="11"/>
      <c r="JQE52" s="11"/>
      <c r="JQG52" s="11"/>
      <c r="JQI52" s="11"/>
      <c r="JQK52" s="11"/>
      <c r="JQM52" s="11"/>
      <c r="JQO52" s="11"/>
      <c r="JQQ52" s="11"/>
      <c r="JQS52" s="11"/>
      <c r="JQU52" s="11"/>
      <c r="JQW52" s="11"/>
      <c r="JQY52" s="11"/>
      <c r="JRA52" s="11"/>
      <c r="JRC52" s="11"/>
      <c r="JRE52" s="11"/>
      <c r="JRG52" s="11"/>
      <c r="JRI52" s="11"/>
      <c r="JRK52" s="11"/>
      <c r="JRM52" s="11"/>
      <c r="JRO52" s="11"/>
      <c r="JRQ52" s="11"/>
      <c r="JRS52" s="11"/>
      <c r="JRU52" s="11"/>
      <c r="JRW52" s="11"/>
      <c r="JRY52" s="11"/>
      <c r="JSA52" s="11"/>
      <c r="JSC52" s="11"/>
      <c r="JSE52" s="11"/>
      <c r="JSG52" s="11"/>
      <c r="JSI52" s="11"/>
      <c r="JSK52" s="11"/>
      <c r="JSM52" s="11"/>
      <c r="JSO52" s="11"/>
      <c r="JSQ52" s="11"/>
      <c r="JSS52" s="11"/>
      <c r="JSU52" s="11"/>
      <c r="JSW52" s="11"/>
      <c r="JSY52" s="11"/>
      <c r="JTA52" s="11"/>
      <c r="JTC52" s="11"/>
      <c r="JTE52" s="11"/>
      <c r="JTG52" s="11"/>
      <c r="JTI52" s="11"/>
      <c r="JTK52" s="11"/>
      <c r="JTM52" s="11"/>
      <c r="JTO52" s="11"/>
      <c r="JTQ52" s="11"/>
      <c r="JTS52" s="11"/>
      <c r="JTU52" s="11"/>
      <c r="JTW52" s="11"/>
      <c r="JTY52" s="11"/>
      <c r="JUA52" s="11"/>
      <c r="JUC52" s="11"/>
      <c r="JUE52" s="11"/>
      <c r="JUG52" s="11"/>
      <c r="JUI52" s="11"/>
      <c r="JUK52" s="11"/>
      <c r="JUM52" s="11"/>
      <c r="JUO52" s="11"/>
      <c r="JUQ52" s="11"/>
      <c r="JUS52" s="11"/>
      <c r="JUU52" s="11"/>
      <c r="JUW52" s="11"/>
      <c r="JUY52" s="11"/>
      <c r="JVA52" s="11"/>
      <c r="JVC52" s="11"/>
      <c r="JVE52" s="11"/>
      <c r="JVG52" s="11"/>
      <c r="JVI52" s="11"/>
      <c r="JVK52" s="11"/>
      <c r="JVM52" s="11"/>
      <c r="JVO52" s="11"/>
      <c r="JVQ52" s="11"/>
      <c r="JVS52" s="11"/>
      <c r="JVU52" s="11"/>
      <c r="JVW52" s="11"/>
      <c r="JVY52" s="11"/>
      <c r="JWA52" s="11"/>
      <c r="JWC52" s="11"/>
      <c r="JWE52" s="11"/>
      <c r="JWG52" s="11"/>
      <c r="JWI52" s="11"/>
      <c r="JWK52" s="11"/>
      <c r="JWM52" s="11"/>
      <c r="JWO52" s="11"/>
      <c r="JWQ52" s="11"/>
      <c r="JWS52" s="11"/>
      <c r="JWU52" s="11"/>
      <c r="JWW52" s="11"/>
      <c r="JWY52" s="11"/>
      <c r="JXA52" s="11"/>
      <c r="JXC52" s="11"/>
      <c r="JXE52" s="11"/>
      <c r="JXG52" s="11"/>
      <c r="JXI52" s="11"/>
      <c r="JXK52" s="11"/>
      <c r="JXM52" s="11"/>
      <c r="JXO52" s="11"/>
      <c r="JXQ52" s="11"/>
      <c r="JXS52" s="11"/>
      <c r="JXU52" s="11"/>
      <c r="JXW52" s="11"/>
      <c r="JXY52" s="11"/>
      <c r="JYA52" s="11"/>
      <c r="JYC52" s="11"/>
      <c r="JYE52" s="11"/>
      <c r="JYG52" s="11"/>
      <c r="JYI52" s="11"/>
      <c r="JYK52" s="11"/>
      <c r="JYM52" s="11"/>
      <c r="JYO52" s="11"/>
      <c r="JYQ52" s="11"/>
      <c r="JYS52" s="11"/>
      <c r="JYU52" s="11"/>
      <c r="JYW52" s="11"/>
      <c r="JYY52" s="11"/>
      <c r="JZA52" s="11"/>
      <c r="JZC52" s="11"/>
      <c r="JZE52" s="11"/>
      <c r="JZG52" s="11"/>
      <c r="JZI52" s="11"/>
      <c r="JZK52" s="11"/>
      <c r="JZM52" s="11"/>
      <c r="JZO52" s="11"/>
      <c r="JZQ52" s="11"/>
      <c r="JZS52" s="11"/>
      <c r="JZU52" s="11"/>
      <c r="JZW52" s="11"/>
      <c r="JZY52" s="11"/>
      <c r="KAA52" s="11"/>
      <c r="KAC52" s="11"/>
      <c r="KAE52" s="11"/>
      <c r="KAG52" s="11"/>
      <c r="KAI52" s="11"/>
      <c r="KAK52" s="11"/>
      <c r="KAM52" s="11"/>
      <c r="KAO52" s="11"/>
      <c r="KAQ52" s="11"/>
      <c r="KAS52" s="11"/>
      <c r="KAU52" s="11"/>
      <c r="KAW52" s="11"/>
      <c r="KAY52" s="11"/>
      <c r="KBA52" s="11"/>
      <c r="KBC52" s="11"/>
      <c r="KBE52" s="11"/>
      <c r="KBG52" s="11"/>
      <c r="KBI52" s="11"/>
      <c r="KBK52" s="11"/>
      <c r="KBM52" s="11"/>
      <c r="KBO52" s="11"/>
      <c r="KBQ52" s="11"/>
      <c r="KBS52" s="11"/>
      <c r="KBU52" s="11"/>
      <c r="KBW52" s="11"/>
      <c r="KBY52" s="11"/>
      <c r="KCA52" s="11"/>
      <c r="KCC52" s="11"/>
      <c r="KCE52" s="11"/>
      <c r="KCG52" s="11"/>
      <c r="KCI52" s="11"/>
      <c r="KCK52" s="11"/>
      <c r="KCM52" s="11"/>
      <c r="KCO52" s="11"/>
      <c r="KCQ52" s="11"/>
      <c r="KCS52" s="11"/>
      <c r="KCU52" s="11"/>
      <c r="KCW52" s="11"/>
      <c r="KCY52" s="11"/>
      <c r="KDA52" s="11"/>
      <c r="KDC52" s="11"/>
      <c r="KDE52" s="11"/>
      <c r="KDG52" s="11"/>
      <c r="KDI52" s="11"/>
      <c r="KDK52" s="11"/>
      <c r="KDM52" s="11"/>
      <c r="KDO52" s="11"/>
      <c r="KDQ52" s="11"/>
      <c r="KDS52" s="11"/>
      <c r="KDU52" s="11"/>
      <c r="KDW52" s="11"/>
      <c r="KDY52" s="11"/>
      <c r="KEA52" s="11"/>
      <c r="KEC52" s="11"/>
      <c r="KEE52" s="11"/>
      <c r="KEG52" s="11"/>
      <c r="KEI52" s="11"/>
      <c r="KEK52" s="11"/>
      <c r="KEM52" s="11"/>
      <c r="KEO52" s="11"/>
      <c r="KEQ52" s="11"/>
      <c r="KES52" s="11"/>
      <c r="KEU52" s="11"/>
      <c r="KEW52" s="11"/>
      <c r="KEY52" s="11"/>
      <c r="KFA52" s="11"/>
      <c r="KFC52" s="11"/>
      <c r="KFE52" s="11"/>
      <c r="KFG52" s="11"/>
      <c r="KFI52" s="11"/>
      <c r="KFK52" s="11"/>
      <c r="KFM52" s="11"/>
      <c r="KFO52" s="11"/>
      <c r="KFQ52" s="11"/>
      <c r="KFS52" s="11"/>
      <c r="KFU52" s="11"/>
      <c r="KFW52" s="11"/>
      <c r="KFY52" s="11"/>
      <c r="KGA52" s="11"/>
      <c r="KGC52" s="11"/>
      <c r="KGE52" s="11"/>
      <c r="KGG52" s="11"/>
      <c r="KGI52" s="11"/>
      <c r="KGK52" s="11"/>
      <c r="KGM52" s="11"/>
      <c r="KGO52" s="11"/>
      <c r="KGQ52" s="11"/>
      <c r="KGS52" s="11"/>
      <c r="KGU52" s="11"/>
      <c r="KGW52" s="11"/>
      <c r="KGY52" s="11"/>
      <c r="KHA52" s="11"/>
      <c r="KHC52" s="11"/>
      <c r="KHE52" s="11"/>
      <c r="KHG52" s="11"/>
      <c r="KHI52" s="11"/>
      <c r="KHK52" s="11"/>
      <c r="KHM52" s="11"/>
      <c r="KHO52" s="11"/>
      <c r="KHQ52" s="11"/>
      <c r="KHS52" s="11"/>
      <c r="KHU52" s="11"/>
      <c r="KHW52" s="11"/>
      <c r="KHY52" s="11"/>
      <c r="KIA52" s="11"/>
      <c r="KIC52" s="11"/>
      <c r="KIE52" s="11"/>
      <c r="KIG52" s="11"/>
      <c r="KII52" s="11"/>
      <c r="KIK52" s="11"/>
      <c r="KIM52" s="11"/>
      <c r="KIO52" s="11"/>
      <c r="KIQ52" s="11"/>
      <c r="KIS52" s="11"/>
      <c r="KIU52" s="11"/>
      <c r="KIW52" s="11"/>
      <c r="KIY52" s="11"/>
      <c r="KJA52" s="11"/>
      <c r="KJC52" s="11"/>
      <c r="KJE52" s="11"/>
      <c r="KJG52" s="11"/>
      <c r="KJI52" s="11"/>
      <c r="KJK52" s="11"/>
      <c r="KJM52" s="11"/>
      <c r="KJO52" s="11"/>
      <c r="KJQ52" s="11"/>
      <c r="KJS52" s="11"/>
      <c r="KJU52" s="11"/>
      <c r="KJW52" s="11"/>
      <c r="KJY52" s="11"/>
      <c r="KKA52" s="11"/>
      <c r="KKC52" s="11"/>
      <c r="KKE52" s="11"/>
      <c r="KKG52" s="11"/>
      <c r="KKI52" s="11"/>
      <c r="KKK52" s="11"/>
      <c r="KKM52" s="11"/>
      <c r="KKO52" s="11"/>
      <c r="KKQ52" s="11"/>
      <c r="KKS52" s="11"/>
      <c r="KKU52" s="11"/>
      <c r="KKW52" s="11"/>
      <c r="KKY52" s="11"/>
      <c r="KLA52" s="11"/>
      <c r="KLC52" s="11"/>
      <c r="KLE52" s="11"/>
      <c r="KLG52" s="11"/>
      <c r="KLI52" s="11"/>
      <c r="KLK52" s="11"/>
      <c r="KLM52" s="11"/>
      <c r="KLO52" s="11"/>
      <c r="KLQ52" s="11"/>
      <c r="KLS52" s="11"/>
      <c r="KLU52" s="11"/>
      <c r="KLW52" s="11"/>
      <c r="KLY52" s="11"/>
      <c r="KMA52" s="11"/>
      <c r="KMC52" s="11"/>
      <c r="KME52" s="11"/>
      <c r="KMG52" s="11"/>
      <c r="KMI52" s="11"/>
      <c r="KMK52" s="11"/>
      <c r="KMM52" s="11"/>
      <c r="KMO52" s="11"/>
      <c r="KMQ52" s="11"/>
      <c r="KMS52" s="11"/>
      <c r="KMU52" s="11"/>
      <c r="KMW52" s="11"/>
      <c r="KMY52" s="11"/>
      <c r="KNA52" s="11"/>
      <c r="KNC52" s="11"/>
      <c r="KNE52" s="11"/>
      <c r="KNG52" s="11"/>
      <c r="KNI52" s="11"/>
      <c r="KNK52" s="11"/>
      <c r="KNM52" s="11"/>
      <c r="KNO52" s="11"/>
      <c r="KNQ52" s="11"/>
      <c r="KNS52" s="11"/>
      <c r="KNU52" s="11"/>
      <c r="KNW52" s="11"/>
      <c r="KNY52" s="11"/>
      <c r="KOA52" s="11"/>
      <c r="KOC52" s="11"/>
      <c r="KOE52" s="11"/>
      <c r="KOG52" s="11"/>
      <c r="KOI52" s="11"/>
      <c r="KOK52" s="11"/>
      <c r="KOM52" s="11"/>
      <c r="KOO52" s="11"/>
      <c r="KOQ52" s="11"/>
      <c r="KOS52" s="11"/>
      <c r="KOU52" s="11"/>
      <c r="KOW52" s="11"/>
      <c r="KOY52" s="11"/>
      <c r="KPA52" s="11"/>
      <c r="KPC52" s="11"/>
      <c r="KPE52" s="11"/>
      <c r="KPG52" s="11"/>
      <c r="KPI52" s="11"/>
      <c r="KPK52" s="11"/>
      <c r="KPM52" s="11"/>
      <c r="KPO52" s="11"/>
      <c r="KPQ52" s="11"/>
      <c r="KPS52" s="11"/>
      <c r="KPU52" s="11"/>
      <c r="KPW52" s="11"/>
      <c r="KPY52" s="11"/>
      <c r="KQA52" s="11"/>
      <c r="KQC52" s="11"/>
      <c r="KQE52" s="11"/>
      <c r="KQG52" s="11"/>
      <c r="KQI52" s="11"/>
      <c r="KQK52" s="11"/>
      <c r="KQM52" s="11"/>
      <c r="KQO52" s="11"/>
      <c r="KQQ52" s="11"/>
      <c r="KQS52" s="11"/>
      <c r="KQU52" s="11"/>
      <c r="KQW52" s="11"/>
      <c r="KQY52" s="11"/>
      <c r="KRA52" s="11"/>
      <c r="KRC52" s="11"/>
      <c r="KRE52" s="11"/>
      <c r="KRG52" s="11"/>
      <c r="KRI52" s="11"/>
      <c r="KRK52" s="11"/>
      <c r="KRM52" s="11"/>
      <c r="KRO52" s="11"/>
      <c r="KRQ52" s="11"/>
      <c r="KRS52" s="11"/>
      <c r="KRU52" s="11"/>
      <c r="KRW52" s="11"/>
      <c r="KRY52" s="11"/>
      <c r="KSA52" s="11"/>
      <c r="KSC52" s="11"/>
      <c r="KSE52" s="11"/>
      <c r="KSG52" s="11"/>
      <c r="KSI52" s="11"/>
      <c r="KSK52" s="11"/>
      <c r="KSM52" s="11"/>
      <c r="KSO52" s="11"/>
      <c r="KSQ52" s="11"/>
      <c r="KSS52" s="11"/>
      <c r="KSU52" s="11"/>
      <c r="KSW52" s="11"/>
      <c r="KSY52" s="11"/>
      <c r="KTA52" s="11"/>
      <c r="KTC52" s="11"/>
      <c r="KTE52" s="11"/>
      <c r="KTG52" s="11"/>
      <c r="KTI52" s="11"/>
      <c r="KTK52" s="11"/>
      <c r="KTM52" s="11"/>
      <c r="KTO52" s="11"/>
      <c r="KTQ52" s="11"/>
      <c r="KTS52" s="11"/>
      <c r="KTU52" s="11"/>
      <c r="KTW52" s="11"/>
      <c r="KTY52" s="11"/>
      <c r="KUA52" s="11"/>
      <c r="KUC52" s="11"/>
      <c r="KUE52" s="11"/>
      <c r="KUG52" s="11"/>
      <c r="KUI52" s="11"/>
      <c r="KUK52" s="11"/>
      <c r="KUM52" s="11"/>
      <c r="KUO52" s="11"/>
      <c r="KUQ52" s="11"/>
      <c r="KUS52" s="11"/>
      <c r="KUU52" s="11"/>
      <c r="KUW52" s="11"/>
      <c r="KUY52" s="11"/>
      <c r="KVA52" s="11"/>
      <c r="KVC52" s="11"/>
      <c r="KVE52" s="11"/>
      <c r="KVG52" s="11"/>
      <c r="KVI52" s="11"/>
      <c r="KVK52" s="11"/>
      <c r="KVM52" s="11"/>
      <c r="KVO52" s="11"/>
      <c r="KVQ52" s="11"/>
      <c r="KVS52" s="11"/>
      <c r="KVU52" s="11"/>
      <c r="KVW52" s="11"/>
      <c r="KVY52" s="11"/>
      <c r="KWA52" s="11"/>
      <c r="KWC52" s="11"/>
      <c r="KWE52" s="11"/>
      <c r="KWG52" s="11"/>
      <c r="KWI52" s="11"/>
      <c r="KWK52" s="11"/>
      <c r="KWM52" s="11"/>
      <c r="KWO52" s="11"/>
      <c r="KWQ52" s="11"/>
      <c r="KWS52" s="11"/>
      <c r="KWU52" s="11"/>
      <c r="KWW52" s="11"/>
      <c r="KWY52" s="11"/>
      <c r="KXA52" s="11"/>
      <c r="KXC52" s="11"/>
      <c r="KXE52" s="11"/>
      <c r="KXG52" s="11"/>
      <c r="KXI52" s="11"/>
      <c r="KXK52" s="11"/>
      <c r="KXM52" s="11"/>
      <c r="KXO52" s="11"/>
      <c r="KXQ52" s="11"/>
      <c r="KXS52" s="11"/>
      <c r="KXU52" s="11"/>
      <c r="KXW52" s="11"/>
      <c r="KXY52" s="11"/>
      <c r="KYA52" s="11"/>
      <c r="KYC52" s="11"/>
      <c r="KYE52" s="11"/>
      <c r="KYG52" s="11"/>
      <c r="KYI52" s="11"/>
      <c r="KYK52" s="11"/>
      <c r="KYM52" s="11"/>
      <c r="KYO52" s="11"/>
      <c r="KYQ52" s="11"/>
      <c r="KYS52" s="11"/>
      <c r="KYU52" s="11"/>
      <c r="KYW52" s="11"/>
      <c r="KYY52" s="11"/>
      <c r="KZA52" s="11"/>
      <c r="KZC52" s="11"/>
      <c r="KZE52" s="11"/>
      <c r="KZG52" s="11"/>
      <c r="KZI52" s="11"/>
      <c r="KZK52" s="11"/>
      <c r="KZM52" s="11"/>
      <c r="KZO52" s="11"/>
      <c r="KZQ52" s="11"/>
      <c r="KZS52" s="11"/>
      <c r="KZU52" s="11"/>
      <c r="KZW52" s="11"/>
      <c r="KZY52" s="11"/>
      <c r="LAA52" s="11"/>
      <c r="LAC52" s="11"/>
      <c r="LAE52" s="11"/>
      <c r="LAG52" s="11"/>
      <c r="LAI52" s="11"/>
      <c r="LAK52" s="11"/>
      <c r="LAM52" s="11"/>
      <c r="LAO52" s="11"/>
      <c r="LAQ52" s="11"/>
      <c r="LAS52" s="11"/>
      <c r="LAU52" s="11"/>
      <c r="LAW52" s="11"/>
      <c r="LAY52" s="11"/>
      <c r="LBA52" s="11"/>
      <c r="LBC52" s="11"/>
      <c r="LBE52" s="11"/>
      <c r="LBG52" s="11"/>
      <c r="LBI52" s="11"/>
      <c r="LBK52" s="11"/>
      <c r="LBM52" s="11"/>
      <c r="LBO52" s="11"/>
      <c r="LBQ52" s="11"/>
      <c r="LBS52" s="11"/>
      <c r="LBU52" s="11"/>
      <c r="LBW52" s="11"/>
      <c r="LBY52" s="11"/>
      <c r="LCA52" s="11"/>
      <c r="LCC52" s="11"/>
      <c r="LCE52" s="11"/>
      <c r="LCG52" s="11"/>
      <c r="LCI52" s="11"/>
      <c r="LCK52" s="11"/>
      <c r="LCM52" s="11"/>
      <c r="LCO52" s="11"/>
      <c r="LCQ52" s="11"/>
      <c r="LCS52" s="11"/>
      <c r="LCU52" s="11"/>
      <c r="LCW52" s="11"/>
      <c r="LCY52" s="11"/>
      <c r="LDA52" s="11"/>
      <c r="LDC52" s="11"/>
      <c r="LDE52" s="11"/>
      <c r="LDG52" s="11"/>
      <c r="LDI52" s="11"/>
      <c r="LDK52" s="11"/>
      <c r="LDM52" s="11"/>
      <c r="LDO52" s="11"/>
      <c r="LDQ52" s="11"/>
      <c r="LDS52" s="11"/>
      <c r="LDU52" s="11"/>
      <c r="LDW52" s="11"/>
      <c r="LDY52" s="11"/>
      <c r="LEA52" s="11"/>
      <c r="LEC52" s="11"/>
      <c r="LEE52" s="11"/>
      <c r="LEG52" s="11"/>
      <c r="LEI52" s="11"/>
      <c r="LEK52" s="11"/>
      <c r="LEM52" s="11"/>
      <c r="LEO52" s="11"/>
      <c r="LEQ52" s="11"/>
      <c r="LES52" s="11"/>
      <c r="LEU52" s="11"/>
      <c r="LEW52" s="11"/>
      <c r="LEY52" s="11"/>
      <c r="LFA52" s="11"/>
      <c r="LFC52" s="11"/>
      <c r="LFE52" s="11"/>
      <c r="LFG52" s="11"/>
      <c r="LFI52" s="11"/>
      <c r="LFK52" s="11"/>
      <c r="LFM52" s="11"/>
      <c r="LFO52" s="11"/>
      <c r="LFQ52" s="11"/>
      <c r="LFS52" s="11"/>
      <c r="LFU52" s="11"/>
      <c r="LFW52" s="11"/>
      <c r="LFY52" s="11"/>
      <c r="LGA52" s="11"/>
      <c r="LGC52" s="11"/>
      <c r="LGE52" s="11"/>
      <c r="LGG52" s="11"/>
      <c r="LGI52" s="11"/>
      <c r="LGK52" s="11"/>
      <c r="LGM52" s="11"/>
      <c r="LGO52" s="11"/>
      <c r="LGQ52" s="11"/>
      <c r="LGS52" s="11"/>
      <c r="LGU52" s="11"/>
      <c r="LGW52" s="11"/>
      <c r="LGY52" s="11"/>
      <c r="LHA52" s="11"/>
      <c r="LHC52" s="11"/>
      <c r="LHE52" s="11"/>
      <c r="LHG52" s="11"/>
      <c r="LHI52" s="11"/>
      <c r="LHK52" s="11"/>
      <c r="LHM52" s="11"/>
      <c r="LHO52" s="11"/>
      <c r="LHQ52" s="11"/>
      <c r="LHS52" s="11"/>
      <c r="LHU52" s="11"/>
      <c r="LHW52" s="11"/>
      <c r="LHY52" s="11"/>
      <c r="LIA52" s="11"/>
      <c r="LIC52" s="11"/>
      <c r="LIE52" s="11"/>
      <c r="LIG52" s="11"/>
      <c r="LII52" s="11"/>
      <c r="LIK52" s="11"/>
      <c r="LIM52" s="11"/>
      <c r="LIO52" s="11"/>
      <c r="LIQ52" s="11"/>
      <c r="LIS52" s="11"/>
      <c r="LIU52" s="11"/>
      <c r="LIW52" s="11"/>
      <c r="LIY52" s="11"/>
      <c r="LJA52" s="11"/>
      <c r="LJC52" s="11"/>
      <c r="LJE52" s="11"/>
      <c r="LJG52" s="11"/>
      <c r="LJI52" s="11"/>
      <c r="LJK52" s="11"/>
      <c r="LJM52" s="11"/>
      <c r="LJO52" s="11"/>
      <c r="LJQ52" s="11"/>
      <c r="LJS52" s="11"/>
      <c r="LJU52" s="11"/>
      <c r="LJW52" s="11"/>
      <c r="LJY52" s="11"/>
      <c r="LKA52" s="11"/>
      <c r="LKC52" s="11"/>
      <c r="LKE52" s="11"/>
      <c r="LKG52" s="11"/>
      <c r="LKI52" s="11"/>
      <c r="LKK52" s="11"/>
      <c r="LKM52" s="11"/>
      <c r="LKO52" s="11"/>
      <c r="LKQ52" s="11"/>
      <c r="LKS52" s="11"/>
      <c r="LKU52" s="11"/>
      <c r="LKW52" s="11"/>
      <c r="LKY52" s="11"/>
      <c r="LLA52" s="11"/>
      <c r="LLC52" s="11"/>
      <c r="LLE52" s="11"/>
      <c r="LLG52" s="11"/>
      <c r="LLI52" s="11"/>
      <c r="LLK52" s="11"/>
      <c r="LLM52" s="11"/>
      <c r="LLO52" s="11"/>
      <c r="LLQ52" s="11"/>
      <c r="LLS52" s="11"/>
      <c r="LLU52" s="11"/>
      <c r="LLW52" s="11"/>
      <c r="LLY52" s="11"/>
      <c r="LMA52" s="11"/>
      <c r="LMC52" s="11"/>
      <c r="LME52" s="11"/>
      <c r="LMG52" s="11"/>
      <c r="LMI52" s="11"/>
      <c r="LMK52" s="11"/>
      <c r="LMM52" s="11"/>
      <c r="LMO52" s="11"/>
      <c r="LMQ52" s="11"/>
      <c r="LMS52" s="11"/>
      <c r="LMU52" s="11"/>
      <c r="LMW52" s="11"/>
      <c r="LMY52" s="11"/>
      <c r="LNA52" s="11"/>
      <c r="LNC52" s="11"/>
      <c r="LNE52" s="11"/>
      <c r="LNG52" s="11"/>
      <c r="LNI52" s="11"/>
      <c r="LNK52" s="11"/>
      <c r="LNM52" s="11"/>
      <c r="LNO52" s="11"/>
      <c r="LNQ52" s="11"/>
      <c r="LNS52" s="11"/>
      <c r="LNU52" s="11"/>
      <c r="LNW52" s="11"/>
      <c r="LNY52" s="11"/>
      <c r="LOA52" s="11"/>
      <c r="LOC52" s="11"/>
      <c r="LOE52" s="11"/>
      <c r="LOG52" s="11"/>
      <c r="LOI52" s="11"/>
      <c r="LOK52" s="11"/>
      <c r="LOM52" s="11"/>
      <c r="LOO52" s="11"/>
      <c r="LOQ52" s="11"/>
      <c r="LOS52" s="11"/>
      <c r="LOU52" s="11"/>
      <c r="LOW52" s="11"/>
      <c r="LOY52" s="11"/>
      <c r="LPA52" s="11"/>
      <c r="LPC52" s="11"/>
      <c r="LPE52" s="11"/>
      <c r="LPG52" s="11"/>
      <c r="LPI52" s="11"/>
      <c r="LPK52" s="11"/>
      <c r="LPM52" s="11"/>
      <c r="LPO52" s="11"/>
      <c r="LPQ52" s="11"/>
      <c r="LPS52" s="11"/>
      <c r="LPU52" s="11"/>
      <c r="LPW52" s="11"/>
      <c r="LPY52" s="11"/>
      <c r="LQA52" s="11"/>
      <c r="LQC52" s="11"/>
      <c r="LQE52" s="11"/>
      <c r="LQG52" s="11"/>
      <c r="LQI52" s="11"/>
      <c r="LQK52" s="11"/>
      <c r="LQM52" s="11"/>
      <c r="LQO52" s="11"/>
      <c r="LQQ52" s="11"/>
      <c r="LQS52" s="11"/>
      <c r="LQU52" s="11"/>
      <c r="LQW52" s="11"/>
      <c r="LQY52" s="11"/>
      <c r="LRA52" s="11"/>
      <c r="LRC52" s="11"/>
      <c r="LRE52" s="11"/>
      <c r="LRG52" s="11"/>
      <c r="LRI52" s="11"/>
      <c r="LRK52" s="11"/>
      <c r="LRM52" s="11"/>
      <c r="LRO52" s="11"/>
      <c r="LRQ52" s="11"/>
      <c r="LRS52" s="11"/>
      <c r="LRU52" s="11"/>
      <c r="LRW52" s="11"/>
      <c r="LRY52" s="11"/>
      <c r="LSA52" s="11"/>
      <c r="LSC52" s="11"/>
      <c r="LSE52" s="11"/>
      <c r="LSG52" s="11"/>
      <c r="LSI52" s="11"/>
      <c r="LSK52" s="11"/>
      <c r="LSM52" s="11"/>
      <c r="LSO52" s="11"/>
      <c r="LSQ52" s="11"/>
      <c r="LSS52" s="11"/>
      <c r="LSU52" s="11"/>
      <c r="LSW52" s="11"/>
      <c r="LSY52" s="11"/>
      <c r="LTA52" s="11"/>
      <c r="LTC52" s="11"/>
      <c r="LTE52" s="11"/>
      <c r="LTG52" s="11"/>
      <c r="LTI52" s="11"/>
      <c r="LTK52" s="11"/>
      <c r="LTM52" s="11"/>
      <c r="LTO52" s="11"/>
      <c r="LTQ52" s="11"/>
      <c r="LTS52" s="11"/>
      <c r="LTU52" s="11"/>
      <c r="LTW52" s="11"/>
      <c r="LTY52" s="11"/>
      <c r="LUA52" s="11"/>
      <c r="LUC52" s="11"/>
      <c r="LUE52" s="11"/>
      <c r="LUG52" s="11"/>
      <c r="LUI52" s="11"/>
      <c r="LUK52" s="11"/>
      <c r="LUM52" s="11"/>
      <c r="LUO52" s="11"/>
      <c r="LUQ52" s="11"/>
      <c r="LUS52" s="11"/>
      <c r="LUU52" s="11"/>
      <c r="LUW52" s="11"/>
      <c r="LUY52" s="11"/>
      <c r="LVA52" s="11"/>
      <c r="LVC52" s="11"/>
      <c r="LVE52" s="11"/>
      <c r="LVG52" s="11"/>
      <c r="LVI52" s="11"/>
      <c r="LVK52" s="11"/>
      <c r="LVM52" s="11"/>
      <c r="LVO52" s="11"/>
      <c r="LVQ52" s="11"/>
      <c r="LVS52" s="11"/>
      <c r="LVU52" s="11"/>
      <c r="LVW52" s="11"/>
      <c r="LVY52" s="11"/>
      <c r="LWA52" s="11"/>
      <c r="LWC52" s="11"/>
      <c r="LWE52" s="11"/>
      <c r="LWG52" s="11"/>
      <c r="LWI52" s="11"/>
      <c r="LWK52" s="11"/>
      <c r="LWM52" s="11"/>
      <c r="LWO52" s="11"/>
      <c r="LWQ52" s="11"/>
      <c r="LWS52" s="11"/>
      <c r="LWU52" s="11"/>
      <c r="LWW52" s="11"/>
      <c r="LWY52" s="11"/>
      <c r="LXA52" s="11"/>
      <c r="LXC52" s="11"/>
      <c r="LXE52" s="11"/>
      <c r="LXG52" s="11"/>
      <c r="LXI52" s="11"/>
      <c r="LXK52" s="11"/>
      <c r="LXM52" s="11"/>
      <c r="LXO52" s="11"/>
      <c r="LXQ52" s="11"/>
      <c r="LXS52" s="11"/>
      <c r="LXU52" s="11"/>
      <c r="LXW52" s="11"/>
      <c r="LXY52" s="11"/>
      <c r="LYA52" s="11"/>
      <c r="LYC52" s="11"/>
      <c r="LYE52" s="11"/>
      <c r="LYG52" s="11"/>
      <c r="LYI52" s="11"/>
      <c r="LYK52" s="11"/>
      <c r="LYM52" s="11"/>
      <c r="LYO52" s="11"/>
      <c r="LYQ52" s="11"/>
      <c r="LYS52" s="11"/>
      <c r="LYU52" s="11"/>
      <c r="LYW52" s="11"/>
      <c r="LYY52" s="11"/>
      <c r="LZA52" s="11"/>
      <c r="LZC52" s="11"/>
      <c r="LZE52" s="11"/>
      <c r="LZG52" s="11"/>
      <c r="LZI52" s="11"/>
      <c r="LZK52" s="11"/>
      <c r="LZM52" s="11"/>
      <c r="LZO52" s="11"/>
      <c r="LZQ52" s="11"/>
      <c r="LZS52" s="11"/>
      <c r="LZU52" s="11"/>
      <c r="LZW52" s="11"/>
      <c r="LZY52" s="11"/>
      <c r="MAA52" s="11"/>
      <c r="MAC52" s="11"/>
      <c r="MAE52" s="11"/>
      <c r="MAG52" s="11"/>
      <c r="MAI52" s="11"/>
      <c r="MAK52" s="11"/>
      <c r="MAM52" s="11"/>
      <c r="MAO52" s="11"/>
      <c r="MAQ52" s="11"/>
      <c r="MAS52" s="11"/>
      <c r="MAU52" s="11"/>
      <c r="MAW52" s="11"/>
      <c r="MAY52" s="11"/>
      <c r="MBA52" s="11"/>
      <c r="MBC52" s="11"/>
      <c r="MBE52" s="11"/>
      <c r="MBG52" s="11"/>
      <c r="MBI52" s="11"/>
      <c r="MBK52" s="11"/>
      <c r="MBM52" s="11"/>
      <c r="MBO52" s="11"/>
      <c r="MBQ52" s="11"/>
      <c r="MBS52" s="11"/>
      <c r="MBU52" s="11"/>
      <c r="MBW52" s="11"/>
      <c r="MBY52" s="11"/>
      <c r="MCA52" s="11"/>
      <c r="MCC52" s="11"/>
      <c r="MCE52" s="11"/>
      <c r="MCG52" s="11"/>
      <c r="MCI52" s="11"/>
      <c r="MCK52" s="11"/>
      <c r="MCM52" s="11"/>
      <c r="MCO52" s="11"/>
      <c r="MCQ52" s="11"/>
      <c r="MCS52" s="11"/>
      <c r="MCU52" s="11"/>
      <c r="MCW52" s="11"/>
      <c r="MCY52" s="11"/>
      <c r="MDA52" s="11"/>
      <c r="MDC52" s="11"/>
      <c r="MDE52" s="11"/>
      <c r="MDG52" s="11"/>
      <c r="MDI52" s="11"/>
      <c r="MDK52" s="11"/>
      <c r="MDM52" s="11"/>
      <c r="MDO52" s="11"/>
      <c r="MDQ52" s="11"/>
      <c r="MDS52" s="11"/>
      <c r="MDU52" s="11"/>
      <c r="MDW52" s="11"/>
      <c r="MDY52" s="11"/>
      <c r="MEA52" s="11"/>
      <c r="MEC52" s="11"/>
      <c r="MEE52" s="11"/>
      <c r="MEG52" s="11"/>
      <c r="MEI52" s="11"/>
      <c r="MEK52" s="11"/>
      <c r="MEM52" s="11"/>
      <c r="MEO52" s="11"/>
      <c r="MEQ52" s="11"/>
      <c r="MES52" s="11"/>
      <c r="MEU52" s="11"/>
      <c r="MEW52" s="11"/>
      <c r="MEY52" s="11"/>
      <c r="MFA52" s="11"/>
      <c r="MFC52" s="11"/>
      <c r="MFE52" s="11"/>
      <c r="MFG52" s="11"/>
      <c r="MFI52" s="11"/>
      <c r="MFK52" s="11"/>
      <c r="MFM52" s="11"/>
      <c r="MFO52" s="11"/>
      <c r="MFQ52" s="11"/>
      <c r="MFS52" s="11"/>
      <c r="MFU52" s="11"/>
      <c r="MFW52" s="11"/>
      <c r="MFY52" s="11"/>
      <c r="MGA52" s="11"/>
      <c r="MGC52" s="11"/>
      <c r="MGE52" s="11"/>
      <c r="MGG52" s="11"/>
      <c r="MGI52" s="11"/>
      <c r="MGK52" s="11"/>
      <c r="MGM52" s="11"/>
      <c r="MGO52" s="11"/>
      <c r="MGQ52" s="11"/>
      <c r="MGS52" s="11"/>
      <c r="MGU52" s="11"/>
      <c r="MGW52" s="11"/>
      <c r="MGY52" s="11"/>
      <c r="MHA52" s="11"/>
      <c r="MHC52" s="11"/>
      <c r="MHE52" s="11"/>
      <c r="MHG52" s="11"/>
      <c r="MHI52" s="11"/>
      <c r="MHK52" s="11"/>
      <c r="MHM52" s="11"/>
      <c r="MHO52" s="11"/>
      <c r="MHQ52" s="11"/>
      <c r="MHS52" s="11"/>
      <c r="MHU52" s="11"/>
      <c r="MHW52" s="11"/>
      <c r="MHY52" s="11"/>
      <c r="MIA52" s="11"/>
      <c r="MIC52" s="11"/>
      <c r="MIE52" s="11"/>
      <c r="MIG52" s="11"/>
      <c r="MII52" s="11"/>
      <c r="MIK52" s="11"/>
      <c r="MIM52" s="11"/>
      <c r="MIO52" s="11"/>
      <c r="MIQ52" s="11"/>
      <c r="MIS52" s="11"/>
      <c r="MIU52" s="11"/>
      <c r="MIW52" s="11"/>
      <c r="MIY52" s="11"/>
      <c r="MJA52" s="11"/>
      <c r="MJC52" s="11"/>
      <c r="MJE52" s="11"/>
      <c r="MJG52" s="11"/>
      <c r="MJI52" s="11"/>
      <c r="MJK52" s="11"/>
      <c r="MJM52" s="11"/>
      <c r="MJO52" s="11"/>
      <c r="MJQ52" s="11"/>
      <c r="MJS52" s="11"/>
      <c r="MJU52" s="11"/>
      <c r="MJW52" s="11"/>
      <c r="MJY52" s="11"/>
      <c r="MKA52" s="11"/>
      <c r="MKC52" s="11"/>
      <c r="MKE52" s="11"/>
      <c r="MKG52" s="11"/>
      <c r="MKI52" s="11"/>
      <c r="MKK52" s="11"/>
      <c r="MKM52" s="11"/>
      <c r="MKO52" s="11"/>
      <c r="MKQ52" s="11"/>
      <c r="MKS52" s="11"/>
      <c r="MKU52" s="11"/>
      <c r="MKW52" s="11"/>
      <c r="MKY52" s="11"/>
      <c r="MLA52" s="11"/>
      <c r="MLC52" s="11"/>
      <c r="MLE52" s="11"/>
      <c r="MLG52" s="11"/>
      <c r="MLI52" s="11"/>
      <c r="MLK52" s="11"/>
      <c r="MLM52" s="11"/>
      <c r="MLO52" s="11"/>
      <c r="MLQ52" s="11"/>
      <c r="MLS52" s="11"/>
      <c r="MLU52" s="11"/>
      <c r="MLW52" s="11"/>
      <c r="MLY52" s="11"/>
      <c r="MMA52" s="11"/>
      <c r="MMC52" s="11"/>
      <c r="MME52" s="11"/>
      <c r="MMG52" s="11"/>
      <c r="MMI52" s="11"/>
      <c r="MMK52" s="11"/>
      <c r="MMM52" s="11"/>
      <c r="MMO52" s="11"/>
      <c r="MMQ52" s="11"/>
      <c r="MMS52" s="11"/>
      <c r="MMU52" s="11"/>
      <c r="MMW52" s="11"/>
      <c r="MMY52" s="11"/>
      <c r="MNA52" s="11"/>
      <c r="MNC52" s="11"/>
      <c r="MNE52" s="11"/>
      <c r="MNG52" s="11"/>
      <c r="MNI52" s="11"/>
      <c r="MNK52" s="11"/>
      <c r="MNM52" s="11"/>
      <c r="MNO52" s="11"/>
      <c r="MNQ52" s="11"/>
      <c r="MNS52" s="11"/>
      <c r="MNU52" s="11"/>
      <c r="MNW52" s="11"/>
      <c r="MNY52" s="11"/>
      <c r="MOA52" s="11"/>
      <c r="MOC52" s="11"/>
      <c r="MOE52" s="11"/>
      <c r="MOG52" s="11"/>
      <c r="MOI52" s="11"/>
      <c r="MOK52" s="11"/>
      <c r="MOM52" s="11"/>
      <c r="MOO52" s="11"/>
      <c r="MOQ52" s="11"/>
      <c r="MOS52" s="11"/>
      <c r="MOU52" s="11"/>
      <c r="MOW52" s="11"/>
      <c r="MOY52" s="11"/>
      <c r="MPA52" s="11"/>
      <c r="MPC52" s="11"/>
      <c r="MPE52" s="11"/>
      <c r="MPG52" s="11"/>
      <c r="MPI52" s="11"/>
      <c r="MPK52" s="11"/>
      <c r="MPM52" s="11"/>
      <c r="MPO52" s="11"/>
      <c r="MPQ52" s="11"/>
      <c r="MPS52" s="11"/>
      <c r="MPU52" s="11"/>
      <c r="MPW52" s="11"/>
      <c r="MPY52" s="11"/>
      <c r="MQA52" s="11"/>
      <c r="MQC52" s="11"/>
      <c r="MQE52" s="11"/>
      <c r="MQG52" s="11"/>
      <c r="MQI52" s="11"/>
      <c r="MQK52" s="11"/>
      <c r="MQM52" s="11"/>
      <c r="MQO52" s="11"/>
      <c r="MQQ52" s="11"/>
      <c r="MQS52" s="11"/>
      <c r="MQU52" s="11"/>
      <c r="MQW52" s="11"/>
      <c r="MQY52" s="11"/>
      <c r="MRA52" s="11"/>
      <c r="MRC52" s="11"/>
      <c r="MRE52" s="11"/>
      <c r="MRG52" s="11"/>
      <c r="MRI52" s="11"/>
      <c r="MRK52" s="11"/>
      <c r="MRM52" s="11"/>
      <c r="MRO52" s="11"/>
      <c r="MRQ52" s="11"/>
      <c r="MRS52" s="11"/>
      <c r="MRU52" s="11"/>
      <c r="MRW52" s="11"/>
      <c r="MRY52" s="11"/>
      <c r="MSA52" s="11"/>
      <c r="MSC52" s="11"/>
      <c r="MSE52" s="11"/>
      <c r="MSG52" s="11"/>
      <c r="MSI52" s="11"/>
      <c r="MSK52" s="11"/>
      <c r="MSM52" s="11"/>
      <c r="MSO52" s="11"/>
      <c r="MSQ52" s="11"/>
      <c r="MSS52" s="11"/>
      <c r="MSU52" s="11"/>
      <c r="MSW52" s="11"/>
      <c r="MSY52" s="11"/>
      <c r="MTA52" s="11"/>
      <c r="MTC52" s="11"/>
      <c r="MTE52" s="11"/>
      <c r="MTG52" s="11"/>
      <c r="MTI52" s="11"/>
      <c r="MTK52" s="11"/>
      <c r="MTM52" s="11"/>
      <c r="MTO52" s="11"/>
      <c r="MTQ52" s="11"/>
      <c r="MTS52" s="11"/>
      <c r="MTU52" s="11"/>
      <c r="MTW52" s="11"/>
      <c r="MTY52" s="11"/>
      <c r="MUA52" s="11"/>
      <c r="MUC52" s="11"/>
      <c r="MUE52" s="11"/>
      <c r="MUG52" s="11"/>
      <c r="MUI52" s="11"/>
      <c r="MUK52" s="11"/>
      <c r="MUM52" s="11"/>
      <c r="MUO52" s="11"/>
      <c r="MUQ52" s="11"/>
      <c r="MUS52" s="11"/>
      <c r="MUU52" s="11"/>
      <c r="MUW52" s="11"/>
      <c r="MUY52" s="11"/>
      <c r="MVA52" s="11"/>
      <c r="MVC52" s="11"/>
      <c r="MVE52" s="11"/>
      <c r="MVG52" s="11"/>
      <c r="MVI52" s="11"/>
      <c r="MVK52" s="11"/>
      <c r="MVM52" s="11"/>
      <c r="MVO52" s="11"/>
      <c r="MVQ52" s="11"/>
      <c r="MVS52" s="11"/>
      <c r="MVU52" s="11"/>
      <c r="MVW52" s="11"/>
      <c r="MVY52" s="11"/>
      <c r="MWA52" s="11"/>
      <c r="MWC52" s="11"/>
      <c r="MWE52" s="11"/>
      <c r="MWG52" s="11"/>
      <c r="MWI52" s="11"/>
      <c r="MWK52" s="11"/>
      <c r="MWM52" s="11"/>
      <c r="MWO52" s="11"/>
      <c r="MWQ52" s="11"/>
      <c r="MWS52" s="11"/>
      <c r="MWU52" s="11"/>
      <c r="MWW52" s="11"/>
      <c r="MWY52" s="11"/>
      <c r="MXA52" s="11"/>
      <c r="MXC52" s="11"/>
      <c r="MXE52" s="11"/>
      <c r="MXG52" s="11"/>
      <c r="MXI52" s="11"/>
      <c r="MXK52" s="11"/>
      <c r="MXM52" s="11"/>
      <c r="MXO52" s="11"/>
      <c r="MXQ52" s="11"/>
      <c r="MXS52" s="11"/>
      <c r="MXU52" s="11"/>
      <c r="MXW52" s="11"/>
      <c r="MXY52" s="11"/>
      <c r="MYA52" s="11"/>
      <c r="MYC52" s="11"/>
      <c r="MYE52" s="11"/>
      <c r="MYG52" s="11"/>
      <c r="MYI52" s="11"/>
      <c r="MYK52" s="11"/>
      <c r="MYM52" s="11"/>
      <c r="MYO52" s="11"/>
      <c r="MYQ52" s="11"/>
      <c r="MYS52" s="11"/>
      <c r="MYU52" s="11"/>
      <c r="MYW52" s="11"/>
      <c r="MYY52" s="11"/>
      <c r="MZA52" s="11"/>
      <c r="MZC52" s="11"/>
      <c r="MZE52" s="11"/>
      <c r="MZG52" s="11"/>
      <c r="MZI52" s="11"/>
      <c r="MZK52" s="11"/>
      <c r="MZM52" s="11"/>
      <c r="MZO52" s="11"/>
      <c r="MZQ52" s="11"/>
      <c r="MZS52" s="11"/>
      <c r="MZU52" s="11"/>
      <c r="MZW52" s="11"/>
      <c r="MZY52" s="11"/>
      <c r="NAA52" s="11"/>
      <c r="NAC52" s="11"/>
      <c r="NAE52" s="11"/>
      <c r="NAG52" s="11"/>
      <c r="NAI52" s="11"/>
      <c r="NAK52" s="11"/>
      <c r="NAM52" s="11"/>
      <c r="NAO52" s="11"/>
      <c r="NAQ52" s="11"/>
      <c r="NAS52" s="11"/>
      <c r="NAU52" s="11"/>
      <c r="NAW52" s="11"/>
      <c r="NAY52" s="11"/>
      <c r="NBA52" s="11"/>
      <c r="NBC52" s="11"/>
      <c r="NBE52" s="11"/>
      <c r="NBG52" s="11"/>
      <c r="NBI52" s="11"/>
      <c r="NBK52" s="11"/>
      <c r="NBM52" s="11"/>
      <c r="NBO52" s="11"/>
      <c r="NBQ52" s="11"/>
      <c r="NBS52" s="11"/>
      <c r="NBU52" s="11"/>
      <c r="NBW52" s="11"/>
      <c r="NBY52" s="11"/>
      <c r="NCA52" s="11"/>
      <c r="NCC52" s="11"/>
      <c r="NCE52" s="11"/>
      <c r="NCG52" s="11"/>
      <c r="NCI52" s="11"/>
      <c r="NCK52" s="11"/>
      <c r="NCM52" s="11"/>
      <c r="NCO52" s="11"/>
      <c r="NCQ52" s="11"/>
      <c r="NCS52" s="11"/>
      <c r="NCU52" s="11"/>
      <c r="NCW52" s="11"/>
      <c r="NCY52" s="11"/>
      <c r="NDA52" s="11"/>
      <c r="NDC52" s="11"/>
      <c r="NDE52" s="11"/>
      <c r="NDG52" s="11"/>
      <c r="NDI52" s="11"/>
      <c r="NDK52" s="11"/>
      <c r="NDM52" s="11"/>
      <c r="NDO52" s="11"/>
      <c r="NDQ52" s="11"/>
      <c r="NDS52" s="11"/>
      <c r="NDU52" s="11"/>
      <c r="NDW52" s="11"/>
      <c r="NDY52" s="11"/>
      <c r="NEA52" s="11"/>
      <c r="NEC52" s="11"/>
      <c r="NEE52" s="11"/>
      <c r="NEG52" s="11"/>
      <c r="NEI52" s="11"/>
      <c r="NEK52" s="11"/>
      <c r="NEM52" s="11"/>
      <c r="NEO52" s="11"/>
      <c r="NEQ52" s="11"/>
      <c r="NES52" s="11"/>
      <c r="NEU52" s="11"/>
      <c r="NEW52" s="11"/>
      <c r="NEY52" s="11"/>
      <c r="NFA52" s="11"/>
      <c r="NFC52" s="11"/>
      <c r="NFE52" s="11"/>
      <c r="NFG52" s="11"/>
      <c r="NFI52" s="11"/>
      <c r="NFK52" s="11"/>
      <c r="NFM52" s="11"/>
      <c r="NFO52" s="11"/>
      <c r="NFQ52" s="11"/>
      <c r="NFS52" s="11"/>
      <c r="NFU52" s="11"/>
      <c r="NFW52" s="11"/>
      <c r="NFY52" s="11"/>
      <c r="NGA52" s="11"/>
      <c r="NGC52" s="11"/>
      <c r="NGE52" s="11"/>
      <c r="NGG52" s="11"/>
      <c r="NGI52" s="11"/>
      <c r="NGK52" s="11"/>
      <c r="NGM52" s="11"/>
      <c r="NGO52" s="11"/>
      <c r="NGQ52" s="11"/>
      <c r="NGS52" s="11"/>
      <c r="NGU52" s="11"/>
      <c r="NGW52" s="11"/>
      <c r="NGY52" s="11"/>
      <c r="NHA52" s="11"/>
      <c r="NHC52" s="11"/>
      <c r="NHE52" s="11"/>
      <c r="NHG52" s="11"/>
      <c r="NHI52" s="11"/>
      <c r="NHK52" s="11"/>
      <c r="NHM52" s="11"/>
      <c r="NHO52" s="11"/>
      <c r="NHQ52" s="11"/>
      <c r="NHS52" s="11"/>
      <c r="NHU52" s="11"/>
      <c r="NHW52" s="11"/>
      <c r="NHY52" s="11"/>
      <c r="NIA52" s="11"/>
      <c r="NIC52" s="11"/>
      <c r="NIE52" s="11"/>
      <c r="NIG52" s="11"/>
      <c r="NII52" s="11"/>
      <c r="NIK52" s="11"/>
      <c r="NIM52" s="11"/>
      <c r="NIO52" s="11"/>
      <c r="NIQ52" s="11"/>
      <c r="NIS52" s="11"/>
      <c r="NIU52" s="11"/>
      <c r="NIW52" s="11"/>
      <c r="NIY52" s="11"/>
      <c r="NJA52" s="11"/>
      <c r="NJC52" s="11"/>
      <c r="NJE52" s="11"/>
      <c r="NJG52" s="11"/>
      <c r="NJI52" s="11"/>
      <c r="NJK52" s="11"/>
      <c r="NJM52" s="11"/>
      <c r="NJO52" s="11"/>
      <c r="NJQ52" s="11"/>
      <c r="NJS52" s="11"/>
      <c r="NJU52" s="11"/>
      <c r="NJW52" s="11"/>
      <c r="NJY52" s="11"/>
      <c r="NKA52" s="11"/>
      <c r="NKC52" s="11"/>
      <c r="NKE52" s="11"/>
      <c r="NKG52" s="11"/>
      <c r="NKI52" s="11"/>
      <c r="NKK52" s="11"/>
      <c r="NKM52" s="11"/>
      <c r="NKO52" s="11"/>
      <c r="NKQ52" s="11"/>
      <c r="NKS52" s="11"/>
      <c r="NKU52" s="11"/>
      <c r="NKW52" s="11"/>
      <c r="NKY52" s="11"/>
      <c r="NLA52" s="11"/>
      <c r="NLC52" s="11"/>
      <c r="NLE52" s="11"/>
      <c r="NLG52" s="11"/>
      <c r="NLI52" s="11"/>
      <c r="NLK52" s="11"/>
      <c r="NLM52" s="11"/>
      <c r="NLO52" s="11"/>
      <c r="NLQ52" s="11"/>
      <c r="NLS52" s="11"/>
      <c r="NLU52" s="11"/>
      <c r="NLW52" s="11"/>
      <c r="NLY52" s="11"/>
      <c r="NMA52" s="11"/>
      <c r="NMC52" s="11"/>
      <c r="NME52" s="11"/>
      <c r="NMG52" s="11"/>
      <c r="NMI52" s="11"/>
      <c r="NMK52" s="11"/>
      <c r="NMM52" s="11"/>
      <c r="NMO52" s="11"/>
      <c r="NMQ52" s="11"/>
      <c r="NMS52" s="11"/>
      <c r="NMU52" s="11"/>
      <c r="NMW52" s="11"/>
      <c r="NMY52" s="11"/>
      <c r="NNA52" s="11"/>
      <c r="NNC52" s="11"/>
      <c r="NNE52" s="11"/>
      <c r="NNG52" s="11"/>
      <c r="NNI52" s="11"/>
      <c r="NNK52" s="11"/>
      <c r="NNM52" s="11"/>
      <c r="NNO52" s="11"/>
      <c r="NNQ52" s="11"/>
      <c r="NNS52" s="11"/>
      <c r="NNU52" s="11"/>
      <c r="NNW52" s="11"/>
      <c r="NNY52" s="11"/>
      <c r="NOA52" s="11"/>
      <c r="NOC52" s="11"/>
      <c r="NOE52" s="11"/>
      <c r="NOG52" s="11"/>
      <c r="NOI52" s="11"/>
      <c r="NOK52" s="11"/>
      <c r="NOM52" s="11"/>
      <c r="NOO52" s="11"/>
      <c r="NOQ52" s="11"/>
      <c r="NOS52" s="11"/>
      <c r="NOU52" s="11"/>
      <c r="NOW52" s="11"/>
      <c r="NOY52" s="11"/>
      <c r="NPA52" s="11"/>
      <c r="NPC52" s="11"/>
      <c r="NPE52" s="11"/>
      <c r="NPG52" s="11"/>
      <c r="NPI52" s="11"/>
      <c r="NPK52" s="11"/>
      <c r="NPM52" s="11"/>
      <c r="NPO52" s="11"/>
      <c r="NPQ52" s="11"/>
      <c r="NPS52" s="11"/>
      <c r="NPU52" s="11"/>
      <c r="NPW52" s="11"/>
      <c r="NPY52" s="11"/>
      <c r="NQA52" s="11"/>
      <c r="NQC52" s="11"/>
      <c r="NQE52" s="11"/>
      <c r="NQG52" s="11"/>
      <c r="NQI52" s="11"/>
      <c r="NQK52" s="11"/>
      <c r="NQM52" s="11"/>
      <c r="NQO52" s="11"/>
      <c r="NQQ52" s="11"/>
      <c r="NQS52" s="11"/>
      <c r="NQU52" s="11"/>
      <c r="NQW52" s="11"/>
      <c r="NQY52" s="11"/>
      <c r="NRA52" s="11"/>
      <c r="NRC52" s="11"/>
      <c r="NRE52" s="11"/>
      <c r="NRG52" s="11"/>
      <c r="NRI52" s="11"/>
      <c r="NRK52" s="11"/>
      <c r="NRM52" s="11"/>
      <c r="NRO52" s="11"/>
      <c r="NRQ52" s="11"/>
      <c r="NRS52" s="11"/>
      <c r="NRU52" s="11"/>
      <c r="NRW52" s="11"/>
      <c r="NRY52" s="11"/>
      <c r="NSA52" s="11"/>
      <c r="NSC52" s="11"/>
      <c r="NSE52" s="11"/>
      <c r="NSG52" s="11"/>
      <c r="NSI52" s="11"/>
      <c r="NSK52" s="11"/>
      <c r="NSM52" s="11"/>
      <c r="NSO52" s="11"/>
      <c r="NSQ52" s="11"/>
      <c r="NSS52" s="11"/>
      <c r="NSU52" s="11"/>
      <c r="NSW52" s="11"/>
      <c r="NSY52" s="11"/>
      <c r="NTA52" s="11"/>
      <c r="NTC52" s="11"/>
      <c r="NTE52" s="11"/>
      <c r="NTG52" s="11"/>
      <c r="NTI52" s="11"/>
      <c r="NTK52" s="11"/>
      <c r="NTM52" s="11"/>
      <c r="NTO52" s="11"/>
      <c r="NTQ52" s="11"/>
      <c r="NTS52" s="11"/>
      <c r="NTU52" s="11"/>
      <c r="NTW52" s="11"/>
      <c r="NTY52" s="11"/>
      <c r="NUA52" s="11"/>
      <c r="NUC52" s="11"/>
      <c r="NUE52" s="11"/>
      <c r="NUG52" s="11"/>
      <c r="NUI52" s="11"/>
      <c r="NUK52" s="11"/>
      <c r="NUM52" s="11"/>
      <c r="NUO52" s="11"/>
      <c r="NUQ52" s="11"/>
      <c r="NUS52" s="11"/>
      <c r="NUU52" s="11"/>
      <c r="NUW52" s="11"/>
      <c r="NUY52" s="11"/>
      <c r="NVA52" s="11"/>
      <c r="NVC52" s="11"/>
      <c r="NVE52" s="11"/>
      <c r="NVG52" s="11"/>
      <c r="NVI52" s="11"/>
      <c r="NVK52" s="11"/>
      <c r="NVM52" s="11"/>
      <c r="NVO52" s="11"/>
      <c r="NVQ52" s="11"/>
      <c r="NVS52" s="11"/>
      <c r="NVU52" s="11"/>
      <c r="NVW52" s="11"/>
      <c r="NVY52" s="11"/>
      <c r="NWA52" s="11"/>
      <c r="NWC52" s="11"/>
      <c r="NWE52" s="11"/>
      <c r="NWG52" s="11"/>
      <c r="NWI52" s="11"/>
      <c r="NWK52" s="11"/>
      <c r="NWM52" s="11"/>
      <c r="NWO52" s="11"/>
      <c r="NWQ52" s="11"/>
      <c r="NWS52" s="11"/>
      <c r="NWU52" s="11"/>
      <c r="NWW52" s="11"/>
      <c r="NWY52" s="11"/>
      <c r="NXA52" s="11"/>
      <c r="NXC52" s="11"/>
      <c r="NXE52" s="11"/>
      <c r="NXG52" s="11"/>
      <c r="NXI52" s="11"/>
      <c r="NXK52" s="11"/>
      <c r="NXM52" s="11"/>
      <c r="NXO52" s="11"/>
      <c r="NXQ52" s="11"/>
      <c r="NXS52" s="11"/>
      <c r="NXU52" s="11"/>
      <c r="NXW52" s="11"/>
      <c r="NXY52" s="11"/>
      <c r="NYA52" s="11"/>
      <c r="NYC52" s="11"/>
      <c r="NYE52" s="11"/>
      <c r="NYG52" s="11"/>
      <c r="NYI52" s="11"/>
      <c r="NYK52" s="11"/>
      <c r="NYM52" s="11"/>
      <c r="NYO52" s="11"/>
      <c r="NYQ52" s="11"/>
      <c r="NYS52" s="11"/>
      <c r="NYU52" s="11"/>
      <c r="NYW52" s="11"/>
      <c r="NYY52" s="11"/>
      <c r="NZA52" s="11"/>
      <c r="NZC52" s="11"/>
      <c r="NZE52" s="11"/>
      <c r="NZG52" s="11"/>
      <c r="NZI52" s="11"/>
      <c r="NZK52" s="11"/>
      <c r="NZM52" s="11"/>
      <c r="NZO52" s="11"/>
      <c r="NZQ52" s="11"/>
      <c r="NZS52" s="11"/>
      <c r="NZU52" s="11"/>
      <c r="NZW52" s="11"/>
      <c r="NZY52" s="11"/>
      <c r="OAA52" s="11"/>
      <c r="OAC52" s="11"/>
      <c r="OAE52" s="11"/>
      <c r="OAG52" s="11"/>
      <c r="OAI52" s="11"/>
      <c r="OAK52" s="11"/>
      <c r="OAM52" s="11"/>
      <c r="OAO52" s="11"/>
      <c r="OAQ52" s="11"/>
      <c r="OAS52" s="11"/>
      <c r="OAU52" s="11"/>
      <c r="OAW52" s="11"/>
      <c r="OAY52" s="11"/>
      <c r="OBA52" s="11"/>
      <c r="OBC52" s="11"/>
      <c r="OBE52" s="11"/>
      <c r="OBG52" s="11"/>
      <c r="OBI52" s="11"/>
      <c r="OBK52" s="11"/>
      <c r="OBM52" s="11"/>
      <c r="OBO52" s="11"/>
      <c r="OBQ52" s="11"/>
      <c r="OBS52" s="11"/>
      <c r="OBU52" s="11"/>
      <c r="OBW52" s="11"/>
      <c r="OBY52" s="11"/>
      <c r="OCA52" s="11"/>
      <c r="OCC52" s="11"/>
      <c r="OCE52" s="11"/>
      <c r="OCG52" s="11"/>
      <c r="OCI52" s="11"/>
      <c r="OCK52" s="11"/>
      <c r="OCM52" s="11"/>
      <c r="OCO52" s="11"/>
      <c r="OCQ52" s="11"/>
      <c r="OCS52" s="11"/>
      <c r="OCU52" s="11"/>
      <c r="OCW52" s="11"/>
      <c r="OCY52" s="11"/>
      <c r="ODA52" s="11"/>
      <c r="ODC52" s="11"/>
      <c r="ODE52" s="11"/>
      <c r="ODG52" s="11"/>
      <c r="ODI52" s="11"/>
      <c r="ODK52" s="11"/>
      <c r="ODM52" s="11"/>
      <c r="ODO52" s="11"/>
      <c r="ODQ52" s="11"/>
      <c r="ODS52" s="11"/>
      <c r="ODU52" s="11"/>
      <c r="ODW52" s="11"/>
      <c r="ODY52" s="11"/>
      <c r="OEA52" s="11"/>
      <c r="OEC52" s="11"/>
      <c r="OEE52" s="11"/>
      <c r="OEG52" s="11"/>
      <c r="OEI52" s="11"/>
      <c r="OEK52" s="11"/>
      <c r="OEM52" s="11"/>
      <c r="OEO52" s="11"/>
      <c r="OEQ52" s="11"/>
      <c r="OES52" s="11"/>
      <c r="OEU52" s="11"/>
      <c r="OEW52" s="11"/>
      <c r="OEY52" s="11"/>
      <c r="OFA52" s="11"/>
      <c r="OFC52" s="11"/>
      <c r="OFE52" s="11"/>
      <c r="OFG52" s="11"/>
      <c r="OFI52" s="11"/>
      <c r="OFK52" s="11"/>
      <c r="OFM52" s="11"/>
      <c r="OFO52" s="11"/>
      <c r="OFQ52" s="11"/>
      <c r="OFS52" s="11"/>
      <c r="OFU52" s="11"/>
      <c r="OFW52" s="11"/>
      <c r="OFY52" s="11"/>
      <c r="OGA52" s="11"/>
      <c r="OGC52" s="11"/>
      <c r="OGE52" s="11"/>
      <c r="OGG52" s="11"/>
      <c r="OGI52" s="11"/>
      <c r="OGK52" s="11"/>
      <c r="OGM52" s="11"/>
      <c r="OGO52" s="11"/>
      <c r="OGQ52" s="11"/>
      <c r="OGS52" s="11"/>
      <c r="OGU52" s="11"/>
      <c r="OGW52" s="11"/>
      <c r="OGY52" s="11"/>
      <c r="OHA52" s="11"/>
      <c r="OHC52" s="11"/>
      <c r="OHE52" s="11"/>
      <c r="OHG52" s="11"/>
      <c r="OHI52" s="11"/>
      <c r="OHK52" s="11"/>
      <c r="OHM52" s="11"/>
      <c r="OHO52" s="11"/>
      <c r="OHQ52" s="11"/>
      <c r="OHS52" s="11"/>
      <c r="OHU52" s="11"/>
      <c r="OHW52" s="11"/>
      <c r="OHY52" s="11"/>
      <c r="OIA52" s="11"/>
      <c r="OIC52" s="11"/>
      <c r="OIE52" s="11"/>
      <c r="OIG52" s="11"/>
      <c r="OII52" s="11"/>
      <c r="OIK52" s="11"/>
      <c r="OIM52" s="11"/>
      <c r="OIO52" s="11"/>
      <c r="OIQ52" s="11"/>
      <c r="OIS52" s="11"/>
      <c r="OIU52" s="11"/>
      <c r="OIW52" s="11"/>
      <c r="OIY52" s="11"/>
      <c r="OJA52" s="11"/>
      <c r="OJC52" s="11"/>
      <c r="OJE52" s="11"/>
      <c r="OJG52" s="11"/>
      <c r="OJI52" s="11"/>
      <c r="OJK52" s="11"/>
      <c r="OJM52" s="11"/>
      <c r="OJO52" s="11"/>
      <c r="OJQ52" s="11"/>
      <c r="OJS52" s="11"/>
      <c r="OJU52" s="11"/>
      <c r="OJW52" s="11"/>
      <c r="OJY52" s="11"/>
      <c r="OKA52" s="11"/>
      <c r="OKC52" s="11"/>
      <c r="OKE52" s="11"/>
      <c r="OKG52" s="11"/>
      <c r="OKI52" s="11"/>
      <c r="OKK52" s="11"/>
      <c r="OKM52" s="11"/>
      <c r="OKO52" s="11"/>
      <c r="OKQ52" s="11"/>
      <c r="OKS52" s="11"/>
      <c r="OKU52" s="11"/>
      <c r="OKW52" s="11"/>
      <c r="OKY52" s="11"/>
      <c r="OLA52" s="11"/>
      <c r="OLC52" s="11"/>
      <c r="OLE52" s="11"/>
      <c r="OLG52" s="11"/>
      <c r="OLI52" s="11"/>
      <c r="OLK52" s="11"/>
      <c r="OLM52" s="11"/>
      <c r="OLO52" s="11"/>
      <c r="OLQ52" s="11"/>
      <c r="OLS52" s="11"/>
      <c r="OLU52" s="11"/>
      <c r="OLW52" s="11"/>
      <c r="OLY52" s="11"/>
      <c r="OMA52" s="11"/>
      <c r="OMC52" s="11"/>
      <c r="OME52" s="11"/>
      <c r="OMG52" s="11"/>
      <c r="OMI52" s="11"/>
      <c r="OMK52" s="11"/>
      <c r="OMM52" s="11"/>
      <c r="OMO52" s="11"/>
      <c r="OMQ52" s="11"/>
      <c r="OMS52" s="11"/>
      <c r="OMU52" s="11"/>
      <c r="OMW52" s="11"/>
      <c r="OMY52" s="11"/>
      <c r="ONA52" s="11"/>
      <c r="ONC52" s="11"/>
      <c r="ONE52" s="11"/>
      <c r="ONG52" s="11"/>
      <c r="ONI52" s="11"/>
      <c r="ONK52" s="11"/>
      <c r="ONM52" s="11"/>
      <c r="ONO52" s="11"/>
      <c r="ONQ52" s="11"/>
      <c r="ONS52" s="11"/>
      <c r="ONU52" s="11"/>
      <c r="ONW52" s="11"/>
      <c r="ONY52" s="11"/>
      <c r="OOA52" s="11"/>
      <c r="OOC52" s="11"/>
      <c r="OOE52" s="11"/>
      <c r="OOG52" s="11"/>
      <c r="OOI52" s="11"/>
      <c r="OOK52" s="11"/>
      <c r="OOM52" s="11"/>
      <c r="OOO52" s="11"/>
      <c r="OOQ52" s="11"/>
      <c r="OOS52" s="11"/>
      <c r="OOU52" s="11"/>
      <c r="OOW52" s="11"/>
      <c r="OOY52" s="11"/>
      <c r="OPA52" s="11"/>
      <c r="OPC52" s="11"/>
      <c r="OPE52" s="11"/>
      <c r="OPG52" s="11"/>
      <c r="OPI52" s="11"/>
      <c r="OPK52" s="11"/>
      <c r="OPM52" s="11"/>
      <c r="OPO52" s="11"/>
      <c r="OPQ52" s="11"/>
      <c r="OPS52" s="11"/>
      <c r="OPU52" s="11"/>
      <c r="OPW52" s="11"/>
      <c r="OPY52" s="11"/>
      <c r="OQA52" s="11"/>
      <c r="OQC52" s="11"/>
      <c r="OQE52" s="11"/>
      <c r="OQG52" s="11"/>
      <c r="OQI52" s="11"/>
      <c r="OQK52" s="11"/>
      <c r="OQM52" s="11"/>
      <c r="OQO52" s="11"/>
      <c r="OQQ52" s="11"/>
      <c r="OQS52" s="11"/>
      <c r="OQU52" s="11"/>
      <c r="OQW52" s="11"/>
      <c r="OQY52" s="11"/>
      <c r="ORA52" s="11"/>
      <c r="ORC52" s="11"/>
      <c r="ORE52" s="11"/>
      <c r="ORG52" s="11"/>
      <c r="ORI52" s="11"/>
      <c r="ORK52" s="11"/>
      <c r="ORM52" s="11"/>
      <c r="ORO52" s="11"/>
      <c r="ORQ52" s="11"/>
      <c r="ORS52" s="11"/>
      <c r="ORU52" s="11"/>
      <c r="ORW52" s="11"/>
      <c r="ORY52" s="11"/>
      <c r="OSA52" s="11"/>
      <c r="OSC52" s="11"/>
      <c r="OSE52" s="11"/>
      <c r="OSG52" s="11"/>
      <c r="OSI52" s="11"/>
      <c r="OSK52" s="11"/>
      <c r="OSM52" s="11"/>
      <c r="OSO52" s="11"/>
      <c r="OSQ52" s="11"/>
      <c r="OSS52" s="11"/>
      <c r="OSU52" s="11"/>
      <c r="OSW52" s="11"/>
      <c r="OSY52" s="11"/>
      <c r="OTA52" s="11"/>
      <c r="OTC52" s="11"/>
      <c r="OTE52" s="11"/>
      <c r="OTG52" s="11"/>
      <c r="OTI52" s="11"/>
      <c r="OTK52" s="11"/>
      <c r="OTM52" s="11"/>
      <c r="OTO52" s="11"/>
      <c r="OTQ52" s="11"/>
      <c r="OTS52" s="11"/>
      <c r="OTU52" s="11"/>
      <c r="OTW52" s="11"/>
      <c r="OTY52" s="11"/>
      <c r="OUA52" s="11"/>
      <c r="OUC52" s="11"/>
      <c r="OUE52" s="11"/>
      <c r="OUG52" s="11"/>
      <c r="OUI52" s="11"/>
      <c r="OUK52" s="11"/>
      <c r="OUM52" s="11"/>
      <c r="OUO52" s="11"/>
      <c r="OUQ52" s="11"/>
      <c r="OUS52" s="11"/>
      <c r="OUU52" s="11"/>
      <c r="OUW52" s="11"/>
      <c r="OUY52" s="11"/>
      <c r="OVA52" s="11"/>
      <c r="OVC52" s="11"/>
      <c r="OVE52" s="11"/>
      <c r="OVG52" s="11"/>
      <c r="OVI52" s="11"/>
      <c r="OVK52" s="11"/>
      <c r="OVM52" s="11"/>
      <c r="OVO52" s="11"/>
      <c r="OVQ52" s="11"/>
      <c r="OVS52" s="11"/>
      <c r="OVU52" s="11"/>
      <c r="OVW52" s="11"/>
      <c r="OVY52" s="11"/>
      <c r="OWA52" s="11"/>
      <c r="OWC52" s="11"/>
      <c r="OWE52" s="11"/>
      <c r="OWG52" s="11"/>
      <c r="OWI52" s="11"/>
      <c r="OWK52" s="11"/>
      <c r="OWM52" s="11"/>
      <c r="OWO52" s="11"/>
      <c r="OWQ52" s="11"/>
      <c r="OWS52" s="11"/>
      <c r="OWU52" s="11"/>
      <c r="OWW52" s="11"/>
      <c r="OWY52" s="11"/>
      <c r="OXA52" s="11"/>
      <c r="OXC52" s="11"/>
      <c r="OXE52" s="11"/>
      <c r="OXG52" s="11"/>
      <c r="OXI52" s="11"/>
      <c r="OXK52" s="11"/>
      <c r="OXM52" s="11"/>
      <c r="OXO52" s="11"/>
      <c r="OXQ52" s="11"/>
      <c r="OXS52" s="11"/>
      <c r="OXU52" s="11"/>
      <c r="OXW52" s="11"/>
      <c r="OXY52" s="11"/>
      <c r="OYA52" s="11"/>
      <c r="OYC52" s="11"/>
      <c r="OYE52" s="11"/>
      <c r="OYG52" s="11"/>
      <c r="OYI52" s="11"/>
      <c r="OYK52" s="11"/>
      <c r="OYM52" s="11"/>
      <c r="OYO52" s="11"/>
      <c r="OYQ52" s="11"/>
      <c r="OYS52" s="11"/>
      <c r="OYU52" s="11"/>
      <c r="OYW52" s="11"/>
      <c r="OYY52" s="11"/>
      <c r="OZA52" s="11"/>
      <c r="OZC52" s="11"/>
      <c r="OZE52" s="11"/>
      <c r="OZG52" s="11"/>
      <c r="OZI52" s="11"/>
      <c r="OZK52" s="11"/>
      <c r="OZM52" s="11"/>
      <c r="OZO52" s="11"/>
      <c r="OZQ52" s="11"/>
      <c r="OZS52" s="11"/>
      <c r="OZU52" s="11"/>
      <c r="OZW52" s="11"/>
      <c r="OZY52" s="11"/>
      <c r="PAA52" s="11"/>
      <c r="PAC52" s="11"/>
      <c r="PAE52" s="11"/>
      <c r="PAG52" s="11"/>
      <c r="PAI52" s="11"/>
      <c r="PAK52" s="11"/>
      <c r="PAM52" s="11"/>
      <c r="PAO52" s="11"/>
      <c r="PAQ52" s="11"/>
      <c r="PAS52" s="11"/>
      <c r="PAU52" s="11"/>
      <c r="PAW52" s="11"/>
      <c r="PAY52" s="11"/>
      <c r="PBA52" s="11"/>
      <c r="PBC52" s="11"/>
      <c r="PBE52" s="11"/>
      <c r="PBG52" s="11"/>
      <c r="PBI52" s="11"/>
      <c r="PBK52" s="11"/>
      <c r="PBM52" s="11"/>
      <c r="PBO52" s="11"/>
      <c r="PBQ52" s="11"/>
      <c r="PBS52" s="11"/>
      <c r="PBU52" s="11"/>
      <c r="PBW52" s="11"/>
      <c r="PBY52" s="11"/>
      <c r="PCA52" s="11"/>
      <c r="PCC52" s="11"/>
      <c r="PCE52" s="11"/>
      <c r="PCG52" s="11"/>
      <c r="PCI52" s="11"/>
      <c r="PCK52" s="11"/>
      <c r="PCM52" s="11"/>
      <c r="PCO52" s="11"/>
      <c r="PCQ52" s="11"/>
      <c r="PCS52" s="11"/>
      <c r="PCU52" s="11"/>
      <c r="PCW52" s="11"/>
      <c r="PCY52" s="11"/>
      <c r="PDA52" s="11"/>
      <c r="PDC52" s="11"/>
      <c r="PDE52" s="11"/>
      <c r="PDG52" s="11"/>
      <c r="PDI52" s="11"/>
      <c r="PDK52" s="11"/>
      <c r="PDM52" s="11"/>
      <c r="PDO52" s="11"/>
      <c r="PDQ52" s="11"/>
      <c r="PDS52" s="11"/>
      <c r="PDU52" s="11"/>
      <c r="PDW52" s="11"/>
      <c r="PDY52" s="11"/>
      <c r="PEA52" s="11"/>
      <c r="PEC52" s="11"/>
      <c r="PEE52" s="11"/>
      <c r="PEG52" s="11"/>
      <c r="PEI52" s="11"/>
      <c r="PEK52" s="11"/>
      <c r="PEM52" s="11"/>
      <c r="PEO52" s="11"/>
      <c r="PEQ52" s="11"/>
      <c r="PES52" s="11"/>
      <c r="PEU52" s="11"/>
      <c r="PEW52" s="11"/>
      <c r="PEY52" s="11"/>
      <c r="PFA52" s="11"/>
      <c r="PFC52" s="11"/>
      <c r="PFE52" s="11"/>
      <c r="PFG52" s="11"/>
      <c r="PFI52" s="11"/>
      <c r="PFK52" s="11"/>
      <c r="PFM52" s="11"/>
      <c r="PFO52" s="11"/>
      <c r="PFQ52" s="11"/>
      <c r="PFS52" s="11"/>
      <c r="PFU52" s="11"/>
      <c r="PFW52" s="11"/>
      <c r="PFY52" s="11"/>
      <c r="PGA52" s="11"/>
      <c r="PGC52" s="11"/>
      <c r="PGE52" s="11"/>
      <c r="PGG52" s="11"/>
      <c r="PGI52" s="11"/>
      <c r="PGK52" s="11"/>
      <c r="PGM52" s="11"/>
      <c r="PGO52" s="11"/>
      <c r="PGQ52" s="11"/>
      <c r="PGS52" s="11"/>
      <c r="PGU52" s="11"/>
      <c r="PGW52" s="11"/>
      <c r="PGY52" s="11"/>
      <c r="PHA52" s="11"/>
      <c r="PHC52" s="11"/>
      <c r="PHE52" s="11"/>
      <c r="PHG52" s="11"/>
      <c r="PHI52" s="11"/>
      <c r="PHK52" s="11"/>
      <c r="PHM52" s="11"/>
      <c r="PHO52" s="11"/>
      <c r="PHQ52" s="11"/>
      <c r="PHS52" s="11"/>
      <c r="PHU52" s="11"/>
      <c r="PHW52" s="11"/>
      <c r="PHY52" s="11"/>
      <c r="PIA52" s="11"/>
      <c r="PIC52" s="11"/>
      <c r="PIE52" s="11"/>
      <c r="PIG52" s="11"/>
      <c r="PII52" s="11"/>
      <c r="PIK52" s="11"/>
      <c r="PIM52" s="11"/>
      <c r="PIO52" s="11"/>
      <c r="PIQ52" s="11"/>
      <c r="PIS52" s="11"/>
      <c r="PIU52" s="11"/>
      <c r="PIW52" s="11"/>
      <c r="PIY52" s="11"/>
      <c r="PJA52" s="11"/>
      <c r="PJC52" s="11"/>
      <c r="PJE52" s="11"/>
      <c r="PJG52" s="11"/>
      <c r="PJI52" s="11"/>
      <c r="PJK52" s="11"/>
      <c r="PJM52" s="11"/>
      <c r="PJO52" s="11"/>
      <c r="PJQ52" s="11"/>
      <c r="PJS52" s="11"/>
      <c r="PJU52" s="11"/>
      <c r="PJW52" s="11"/>
      <c r="PJY52" s="11"/>
      <c r="PKA52" s="11"/>
      <c r="PKC52" s="11"/>
      <c r="PKE52" s="11"/>
      <c r="PKG52" s="11"/>
      <c r="PKI52" s="11"/>
      <c r="PKK52" s="11"/>
      <c r="PKM52" s="11"/>
      <c r="PKO52" s="11"/>
      <c r="PKQ52" s="11"/>
      <c r="PKS52" s="11"/>
      <c r="PKU52" s="11"/>
      <c r="PKW52" s="11"/>
      <c r="PKY52" s="11"/>
      <c r="PLA52" s="11"/>
      <c r="PLC52" s="11"/>
      <c r="PLE52" s="11"/>
      <c r="PLG52" s="11"/>
      <c r="PLI52" s="11"/>
      <c r="PLK52" s="11"/>
      <c r="PLM52" s="11"/>
      <c r="PLO52" s="11"/>
      <c r="PLQ52" s="11"/>
      <c r="PLS52" s="11"/>
      <c r="PLU52" s="11"/>
      <c r="PLW52" s="11"/>
      <c r="PLY52" s="11"/>
      <c r="PMA52" s="11"/>
      <c r="PMC52" s="11"/>
      <c r="PME52" s="11"/>
      <c r="PMG52" s="11"/>
      <c r="PMI52" s="11"/>
      <c r="PMK52" s="11"/>
      <c r="PMM52" s="11"/>
      <c r="PMO52" s="11"/>
      <c r="PMQ52" s="11"/>
      <c r="PMS52" s="11"/>
      <c r="PMU52" s="11"/>
      <c r="PMW52" s="11"/>
      <c r="PMY52" s="11"/>
      <c r="PNA52" s="11"/>
      <c r="PNC52" s="11"/>
      <c r="PNE52" s="11"/>
      <c r="PNG52" s="11"/>
      <c r="PNI52" s="11"/>
      <c r="PNK52" s="11"/>
      <c r="PNM52" s="11"/>
      <c r="PNO52" s="11"/>
      <c r="PNQ52" s="11"/>
      <c r="PNS52" s="11"/>
      <c r="PNU52" s="11"/>
      <c r="PNW52" s="11"/>
      <c r="PNY52" s="11"/>
      <c r="POA52" s="11"/>
      <c r="POC52" s="11"/>
      <c r="POE52" s="11"/>
      <c r="POG52" s="11"/>
      <c r="POI52" s="11"/>
      <c r="POK52" s="11"/>
      <c r="POM52" s="11"/>
      <c r="POO52" s="11"/>
      <c r="POQ52" s="11"/>
      <c r="POS52" s="11"/>
      <c r="POU52" s="11"/>
      <c r="POW52" s="11"/>
      <c r="POY52" s="11"/>
      <c r="PPA52" s="11"/>
      <c r="PPC52" s="11"/>
      <c r="PPE52" s="11"/>
      <c r="PPG52" s="11"/>
      <c r="PPI52" s="11"/>
      <c r="PPK52" s="11"/>
      <c r="PPM52" s="11"/>
      <c r="PPO52" s="11"/>
      <c r="PPQ52" s="11"/>
      <c r="PPS52" s="11"/>
      <c r="PPU52" s="11"/>
      <c r="PPW52" s="11"/>
      <c r="PPY52" s="11"/>
      <c r="PQA52" s="11"/>
      <c r="PQC52" s="11"/>
      <c r="PQE52" s="11"/>
      <c r="PQG52" s="11"/>
      <c r="PQI52" s="11"/>
      <c r="PQK52" s="11"/>
      <c r="PQM52" s="11"/>
      <c r="PQO52" s="11"/>
      <c r="PQQ52" s="11"/>
      <c r="PQS52" s="11"/>
      <c r="PQU52" s="11"/>
      <c r="PQW52" s="11"/>
      <c r="PQY52" s="11"/>
      <c r="PRA52" s="11"/>
      <c r="PRC52" s="11"/>
      <c r="PRE52" s="11"/>
      <c r="PRG52" s="11"/>
      <c r="PRI52" s="11"/>
      <c r="PRK52" s="11"/>
      <c r="PRM52" s="11"/>
      <c r="PRO52" s="11"/>
      <c r="PRQ52" s="11"/>
      <c r="PRS52" s="11"/>
      <c r="PRU52" s="11"/>
      <c r="PRW52" s="11"/>
      <c r="PRY52" s="11"/>
      <c r="PSA52" s="11"/>
      <c r="PSC52" s="11"/>
      <c r="PSE52" s="11"/>
      <c r="PSG52" s="11"/>
      <c r="PSI52" s="11"/>
      <c r="PSK52" s="11"/>
      <c r="PSM52" s="11"/>
      <c r="PSO52" s="11"/>
      <c r="PSQ52" s="11"/>
      <c r="PSS52" s="11"/>
      <c r="PSU52" s="11"/>
      <c r="PSW52" s="11"/>
      <c r="PSY52" s="11"/>
      <c r="PTA52" s="11"/>
      <c r="PTC52" s="11"/>
      <c r="PTE52" s="11"/>
      <c r="PTG52" s="11"/>
      <c r="PTI52" s="11"/>
      <c r="PTK52" s="11"/>
      <c r="PTM52" s="11"/>
      <c r="PTO52" s="11"/>
      <c r="PTQ52" s="11"/>
      <c r="PTS52" s="11"/>
      <c r="PTU52" s="11"/>
      <c r="PTW52" s="11"/>
      <c r="PTY52" s="11"/>
      <c r="PUA52" s="11"/>
      <c r="PUC52" s="11"/>
      <c r="PUE52" s="11"/>
      <c r="PUG52" s="11"/>
      <c r="PUI52" s="11"/>
      <c r="PUK52" s="11"/>
      <c r="PUM52" s="11"/>
      <c r="PUO52" s="11"/>
      <c r="PUQ52" s="11"/>
      <c r="PUS52" s="11"/>
      <c r="PUU52" s="11"/>
      <c r="PUW52" s="11"/>
      <c r="PUY52" s="11"/>
      <c r="PVA52" s="11"/>
      <c r="PVC52" s="11"/>
      <c r="PVE52" s="11"/>
      <c r="PVG52" s="11"/>
      <c r="PVI52" s="11"/>
      <c r="PVK52" s="11"/>
      <c r="PVM52" s="11"/>
      <c r="PVO52" s="11"/>
      <c r="PVQ52" s="11"/>
      <c r="PVS52" s="11"/>
      <c r="PVU52" s="11"/>
      <c r="PVW52" s="11"/>
      <c r="PVY52" s="11"/>
      <c r="PWA52" s="11"/>
      <c r="PWC52" s="11"/>
      <c r="PWE52" s="11"/>
      <c r="PWG52" s="11"/>
      <c r="PWI52" s="11"/>
      <c r="PWK52" s="11"/>
      <c r="PWM52" s="11"/>
      <c r="PWO52" s="11"/>
      <c r="PWQ52" s="11"/>
      <c r="PWS52" s="11"/>
      <c r="PWU52" s="11"/>
      <c r="PWW52" s="11"/>
      <c r="PWY52" s="11"/>
      <c r="PXA52" s="11"/>
      <c r="PXC52" s="11"/>
      <c r="PXE52" s="11"/>
      <c r="PXG52" s="11"/>
      <c r="PXI52" s="11"/>
      <c r="PXK52" s="11"/>
      <c r="PXM52" s="11"/>
      <c r="PXO52" s="11"/>
      <c r="PXQ52" s="11"/>
      <c r="PXS52" s="11"/>
      <c r="PXU52" s="11"/>
      <c r="PXW52" s="11"/>
      <c r="PXY52" s="11"/>
      <c r="PYA52" s="11"/>
      <c r="PYC52" s="11"/>
      <c r="PYE52" s="11"/>
      <c r="PYG52" s="11"/>
      <c r="PYI52" s="11"/>
      <c r="PYK52" s="11"/>
      <c r="PYM52" s="11"/>
      <c r="PYO52" s="11"/>
      <c r="PYQ52" s="11"/>
      <c r="PYS52" s="11"/>
      <c r="PYU52" s="11"/>
      <c r="PYW52" s="11"/>
      <c r="PYY52" s="11"/>
      <c r="PZA52" s="11"/>
      <c r="PZC52" s="11"/>
      <c r="PZE52" s="11"/>
      <c r="PZG52" s="11"/>
      <c r="PZI52" s="11"/>
      <c r="PZK52" s="11"/>
      <c r="PZM52" s="11"/>
      <c r="PZO52" s="11"/>
      <c r="PZQ52" s="11"/>
      <c r="PZS52" s="11"/>
      <c r="PZU52" s="11"/>
      <c r="PZW52" s="11"/>
      <c r="PZY52" s="11"/>
      <c r="QAA52" s="11"/>
      <c r="QAC52" s="11"/>
      <c r="QAE52" s="11"/>
      <c r="QAG52" s="11"/>
      <c r="QAI52" s="11"/>
      <c r="QAK52" s="11"/>
      <c r="QAM52" s="11"/>
      <c r="QAO52" s="11"/>
      <c r="QAQ52" s="11"/>
      <c r="QAS52" s="11"/>
      <c r="QAU52" s="11"/>
      <c r="QAW52" s="11"/>
      <c r="QAY52" s="11"/>
      <c r="QBA52" s="11"/>
      <c r="QBC52" s="11"/>
      <c r="QBE52" s="11"/>
      <c r="QBG52" s="11"/>
      <c r="QBI52" s="11"/>
      <c r="QBK52" s="11"/>
      <c r="QBM52" s="11"/>
      <c r="QBO52" s="11"/>
      <c r="QBQ52" s="11"/>
      <c r="QBS52" s="11"/>
      <c r="QBU52" s="11"/>
      <c r="QBW52" s="11"/>
      <c r="QBY52" s="11"/>
      <c r="QCA52" s="11"/>
      <c r="QCC52" s="11"/>
      <c r="QCE52" s="11"/>
      <c r="QCG52" s="11"/>
      <c r="QCI52" s="11"/>
      <c r="QCK52" s="11"/>
      <c r="QCM52" s="11"/>
      <c r="QCO52" s="11"/>
      <c r="QCQ52" s="11"/>
      <c r="QCS52" s="11"/>
      <c r="QCU52" s="11"/>
      <c r="QCW52" s="11"/>
      <c r="QCY52" s="11"/>
      <c r="QDA52" s="11"/>
      <c r="QDC52" s="11"/>
      <c r="QDE52" s="11"/>
      <c r="QDG52" s="11"/>
      <c r="QDI52" s="11"/>
      <c r="QDK52" s="11"/>
      <c r="QDM52" s="11"/>
      <c r="QDO52" s="11"/>
      <c r="QDQ52" s="11"/>
      <c r="QDS52" s="11"/>
      <c r="QDU52" s="11"/>
      <c r="QDW52" s="11"/>
      <c r="QDY52" s="11"/>
      <c r="QEA52" s="11"/>
      <c r="QEC52" s="11"/>
      <c r="QEE52" s="11"/>
      <c r="QEG52" s="11"/>
      <c r="QEI52" s="11"/>
      <c r="QEK52" s="11"/>
      <c r="QEM52" s="11"/>
      <c r="QEO52" s="11"/>
      <c r="QEQ52" s="11"/>
      <c r="QES52" s="11"/>
      <c r="QEU52" s="11"/>
      <c r="QEW52" s="11"/>
      <c r="QEY52" s="11"/>
      <c r="QFA52" s="11"/>
      <c r="QFC52" s="11"/>
      <c r="QFE52" s="11"/>
      <c r="QFG52" s="11"/>
      <c r="QFI52" s="11"/>
      <c r="QFK52" s="11"/>
      <c r="QFM52" s="11"/>
      <c r="QFO52" s="11"/>
      <c r="QFQ52" s="11"/>
      <c r="QFS52" s="11"/>
      <c r="QFU52" s="11"/>
      <c r="QFW52" s="11"/>
      <c r="QFY52" s="11"/>
      <c r="QGA52" s="11"/>
      <c r="QGC52" s="11"/>
      <c r="QGE52" s="11"/>
      <c r="QGG52" s="11"/>
      <c r="QGI52" s="11"/>
      <c r="QGK52" s="11"/>
      <c r="QGM52" s="11"/>
      <c r="QGO52" s="11"/>
      <c r="QGQ52" s="11"/>
      <c r="QGS52" s="11"/>
      <c r="QGU52" s="11"/>
      <c r="QGW52" s="11"/>
      <c r="QGY52" s="11"/>
      <c r="QHA52" s="11"/>
      <c r="QHC52" s="11"/>
      <c r="QHE52" s="11"/>
      <c r="QHG52" s="11"/>
      <c r="QHI52" s="11"/>
      <c r="QHK52" s="11"/>
      <c r="QHM52" s="11"/>
      <c r="QHO52" s="11"/>
      <c r="QHQ52" s="11"/>
      <c r="QHS52" s="11"/>
      <c r="QHU52" s="11"/>
      <c r="QHW52" s="11"/>
      <c r="QHY52" s="11"/>
      <c r="QIA52" s="11"/>
      <c r="QIC52" s="11"/>
      <c r="QIE52" s="11"/>
      <c r="QIG52" s="11"/>
      <c r="QII52" s="11"/>
      <c r="QIK52" s="11"/>
      <c r="QIM52" s="11"/>
      <c r="QIO52" s="11"/>
      <c r="QIQ52" s="11"/>
      <c r="QIS52" s="11"/>
      <c r="QIU52" s="11"/>
      <c r="QIW52" s="11"/>
      <c r="QIY52" s="11"/>
      <c r="QJA52" s="11"/>
      <c r="QJC52" s="11"/>
      <c r="QJE52" s="11"/>
      <c r="QJG52" s="11"/>
      <c r="QJI52" s="11"/>
      <c r="QJK52" s="11"/>
      <c r="QJM52" s="11"/>
      <c r="QJO52" s="11"/>
      <c r="QJQ52" s="11"/>
      <c r="QJS52" s="11"/>
      <c r="QJU52" s="11"/>
      <c r="QJW52" s="11"/>
      <c r="QJY52" s="11"/>
      <c r="QKA52" s="11"/>
      <c r="QKC52" s="11"/>
      <c r="QKE52" s="11"/>
      <c r="QKG52" s="11"/>
      <c r="QKI52" s="11"/>
      <c r="QKK52" s="11"/>
      <c r="QKM52" s="11"/>
      <c r="QKO52" s="11"/>
      <c r="QKQ52" s="11"/>
      <c r="QKS52" s="11"/>
      <c r="QKU52" s="11"/>
      <c r="QKW52" s="11"/>
      <c r="QKY52" s="11"/>
      <c r="QLA52" s="11"/>
      <c r="QLC52" s="11"/>
      <c r="QLE52" s="11"/>
      <c r="QLG52" s="11"/>
      <c r="QLI52" s="11"/>
      <c r="QLK52" s="11"/>
      <c r="QLM52" s="11"/>
      <c r="QLO52" s="11"/>
      <c r="QLQ52" s="11"/>
      <c r="QLS52" s="11"/>
      <c r="QLU52" s="11"/>
      <c r="QLW52" s="11"/>
      <c r="QLY52" s="11"/>
      <c r="QMA52" s="11"/>
      <c r="QMC52" s="11"/>
      <c r="QME52" s="11"/>
      <c r="QMG52" s="11"/>
      <c r="QMI52" s="11"/>
      <c r="QMK52" s="11"/>
      <c r="QMM52" s="11"/>
      <c r="QMO52" s="11"/>
      <c r="QMQ52" s="11"/>
      <c r="QMS52" s="11"/>
      <c r="QMU52" s="11"/>
      <c r="QMW52" s="11"/>
      <c r="QMY52" s="11"/>
      <c r="QNA52" s="11"/>
      <c r="QNC52" s="11"/>
      <c r="QNE52" s="11"/>
      <c r="QNG52" s="11"/>
      <c r="QNI52" s="11"/>
      <c r="QNK52" s="11"/>
      <c r="QNM52" s="11"/>
      <c r="QNO52" s="11"/>
      <c r="QNQ52" s="11"/>
      <c r="QNS52" s="11"/>
      <c r="QNU52" s="11"/>
      <c r="QNW52" s="11"/>
      <c r="QNY52" s="11"/>
      <c r="QOA52" s="11"/>
      <c r="QOC52" s="11"/>
      <c r="QOE52" s="11"/>
      <c r="QOG52" s="11"/>
      <c r="QOI52" s="11"/>
      <c r="QOK52" s="11"/>
      <c r="QOM52" s="11"/>
      <c r="QOO52" s="11"/>
      <c r="QOQ52" s="11"/>
      <c r="QOS52" s="11"/>
      <c r="QOU52" s="11"/>
      <c r="QOW52" s="11"/>
      <c r="QOY52" s="11"/>
      <c r="QPA52" s="11"/>
      <c r="QPC52" s="11"/>
      <c r="QPE52" s="11"/>
      <c r="QPG52" s="11"/>
      <c r="QPI52" s="11"/>
      <c r="QPK52" s="11"/>
      <c r="QPM52" s="11"/>
      <c r="QPO52" s="11"/>
      <c r="QPQ52" s="11"/>
      <c r="QPS52" s="11"/>
      <c r="QPU52" s="11"/>
      <c r="QPW52" s="11"/>
      <c r="QPY52" s="11"/>
      <c r="QQA52" s="11"/>
      <c r="QQC52" s="11"/>
      <c r="QQE52" s="11"/>
      <c r="QQG52" s="11"/>
      <c r="QQI52" s="11"/>
      <c r="QQK52" s="11"/>
      <c r="QQM52" s="11"/>
      <c r="QQO52" s="11"/>
      <c r="QQQ52" s="11"/>
      <c r="QQS52" s="11"/>
      <c r="QQU52" s="11"/>
      <c r="QQW52" s="11"/>
      <c r="QQY52" s="11"/>
      <c r="QRA52" s="11"/>
      <c r="QRC52" s="11"/>
      <c r="QRE52" s="11"/>
      <c r="QRG52" s="11"/>
      <c r="QRI52" s="11"/>
      <c r="QRK52" s="11"/>
      <c r="QRM52" s="11"/>
      <c r="QRO52" s="11"/>
      <c r="QRQ52" s="11"/>
      <c r="QRS52" s="11"/>
      <c r="QRU52" s="11"/>
      <c r="QRW52" s="11"/>
      <c r="QRY52" s="11"/>
      <c r="QSA52" s="11"/>
      <c r="QSC52" s="11"/>
      <c r="QSE52" s="11"/>
      <c r="QSG52" s="11"/>
      <c r="QSI52" s="11"/>
      <c r="QSK52" s="11"/>
      <c r="QSM52" s="11"/>
      <c r="QSO52" s="11"/>
      <c r="QSQ52" s="11"/>
      <c r="QSS52" s="11"/>
      <c r="QSU52" s="11"/>
      <c r="QSW52" s="11"/>
      <c r="QSY52" s="11"/>
      <c r="QTA52" s="11"/>
      <c r="QTC52" s="11"/>
      <c r="QTE52" s="11"/>
      <c r="QTG52" s="11"/>
      <c r="QTI52" s="11"/>
      <c r="QTK52" s="11"/>
      <c r="QTM52" s="11"/>
      <c r="QTO52" s="11"/>
      <c r="QTQ52" s="11"/>
      <c r="QTS52" s="11"/>
      <c r="QTU52" s="11"/>
      <c r="QTW52" s="11"/>
      <c r="QTY52" s="11"/>
      <c r="QUA52" s="11"/>
      <c r="QUC52" s="11"/>
      <c r="QUE52" s="11"/>
      <c r="QUG52" s="11"/>
      <c r="QUI52" s="11"/>
      <c r="QUK52" s="11"/>
      <c r="QUM52" s="11"/>
      <c r="QUO52" s="11"/>
      <c r="QUQ52" s="11"/>
      <c r="QUS52" s="11"/>
      <c r="QUU52" s="11"/>
      <c r="QUW52" s="11"/>
      <c r="QUY52" s="11"/>
      <c r="QVA52" s="11"/>
      <c r="QVC52" s="11"/>
      <c r="QVE52" s="11"/>
      <c r="QVG52" s="11"/>
      <c r="QVI52" s="11"/>
      <c r="QVK52" s="11"/>
      <c r="QVM52" s="11"/>
      <c r="QVO52" s="11"/>
      <c r="QVQ52" s="11"/>
      <c r="QVS52" s="11"/>
      <c r="QVU52" s="11"/>
      <c r="QVW52" s="11"/>
      <c r="QVY52" s="11"/>
      <c r="QWA52" s="11"/>
      <c r="QWC52" s="11"/>
      <c r="QWE52" s="11"/>
      <c r="QWG52" s="11"/>
      <c r="QWI52" s="11"/>
      <c r="QWK52" s="11"/>
      <c r="QWM52" s="11"/>
      <c r="QWO52" s="11"/>
      <c r="QWQ52" s="11"/>
      <c r="QWS52" s="11"/>
      <c r="QWU52" s="11"/>
      <c r="QWW52" s="11"/>
      <c r="QWY52" s="11"/>
      <c r="QXA52" s="11"/>
      <c r="QXC52" s="11"/>
      <c r="QXE52" s="11"/>
      <c r="QXG52" s="11"/>
      <c r="QXI52" s="11"/>
      <c r="QXK52" s="11"/>
      <c r="QXM52" s="11"/>
      <c r="QXO52" s="11"/>
      <c r="QXQ52" s="11"/>
      <c r="QXS52" s="11"/>
      <c r="QXU52" s="11"/>
      <c r="QXW52" s="11"/>
      <c r="QXY52" s="11"/>
      <c r="QYA52" s="11"/>
      <c r="QYC52" s="11"/>
      <c r="QYE52" s="11"/>
      <c r="QYG52" s="11"/>
      <c r="QYI52" s="11"/>
      <c r="QYK52" s="11"/>
      <c r="QYM52" s="11"/>
      <c r="QYO52" s="11"/>
      <c r="QYQ52" s="11"/>
      <c r="QYS52" s="11"/>
      <c r="QYU52" s="11"/>
      <c r="QYW52" s="11"/>
      <c r="QYY52" s="11"/>
      <c r="QZA52" s="11"/>
      <c r="QZC52" s="11"/>
      <c r="QZE52" s="11"/>
      <c r="QZG52" s="11"/>
      <c r="QZI52" s="11"/>
      <c r="QZK52" s="11"/>
      <c r="QZM52" s="11"/>
      <c r="QZO52" s="11"/>
      <c r="QZQ52" s="11"/>
      <c r="QZS52" s="11"/>
      <c r="QZU52" s="11"/>
      <c r="QZW52" s="11"/>
      <c r="QZY52" s="11"/>
      <c r="RAA52" s="11"/>
      <c r="RAC52" s="11"/>
      <c r="RAE52" s="11"/>
      <c r="RAG52" s="11"/>
      <c r="RAI52" s="11"/>
      <c r="RAK52" s="11"/>
      <c r="RAM52" s="11"/>
      <c r="RAO52" s="11"/>
      <c r="RAQ52" s="11"/>
      <c r="RAS52" s="11"/>
      <c r="RAU52" s="11"/>
      <c r="RAW52" s="11"/>
      <c r="RAY52" s="11"/>
      <c r="RBA52" s="11"/>
      <c r="RBC52" s="11"/>
      <c r="RBE52" s="11"/>
      <c r="RBG52" s="11"/>
      <c r="RBI52" s="11"/>
      <c r="RBK52" s="11"/>
      <c r="RBM52" s="11"/>
      <c r="RBO52" s="11"/>
      <c r="RBQ52" s="11"/>
      <c r="RBS52" s="11"/>
      <c r="RBU52" s="11"/>
      <c r="RBW52" s="11"/>
      <c r="RBY52" s="11"/>
      <c r="RCA52" s="11"/>
      <c r="RCC52" s="11"/>
      <c r="RCE52" s="11"/>
      <c r="RCG52" s="11"/>
      <c r="RCI52" s="11"/>
      <c r="RCK52" s="11"/>
      <c r="RCM52" s="11"/>
      <c r="RCO52" s="11"/>
      <c r="RCQ52" s="11"/>
      <c r="RCS52" s="11"/>
      <c r="RCU52" s="11"/>
      <c r="RCW52" s="11"/>
      <c r="RCY52" s="11"/>
      <c r="RDA52" s="11"/>
      <c r="RDC52" s="11"/>
      <c r="RDE52" s="11"/>
      <c r="RDG52" s="11"/>
      <c r="RDI52" s="11"/>
      <c r="RDK52" s="11"/>
      <c r="RDM52" s="11"/>
      <c r="RDO52" s="11"/>
      <c r="RDQ52" s="11"/>
      <c r="RDS52" s="11"/>
      <c r="RDU52" s="11"/>
      <c r="RDW52" s="11"/>
      <c r="RDY52" s="11"/>
      <c r="REA52" s="11"/>
      <c r="REC52" s="11"/>
      <c r="REE52" s="11"/>
      <c r="REG52" s="11"/>
      <c r="REI52" s="11"/>
      <c r="REK52" s="11"/>
      <c r="REM52" s="11"/>
      <c r="REO52" s="11"/>
      <c r="REQ52" s="11"/>
      <c r="RES52" s="11"/>
      <c r="REU52" s="11"/>
      <c r="REW52" s="11"/>
      <c r="REY52" s="11"/>
      <c r="RFA52" s="11"/>
      <c r="RFC52" s="11"/>
      <c r="RFE52" s="11"/>
      <c r="RFG52" s="11"/>
      <c r="RFI52" s="11"/>
      <c r="RFK52" s="11"/>
      <c r="RFM52" s="11"/>
      <c r="RFO52" s="11"/>
      <c r="RFQ52" s="11"/>
      <c r="RFS52" s="11"/>
      <c r="RFU52" s="11"/>
      <c r="RFW52" s="11"/>
      <c r="RFY52" s="11"/>
      <c r="RGA52" s="11"/>
      <c r="RGC52" s="11"/>
      <c r="RGE52" s="11"/>
      <c r="RGG52" s="11"/>
      <c r="RGI52" s="11"/>
      <c r="RGK52" s="11"/>
      <c r="RGM52" s="11"/>
      <c r="RGO52" s="11"/>
      <c r="RGQ52" s="11"/>
      <c r="RGS52" s="11"/>
      <c r="RGU52" s="11"/>
      <c r="RGW52" s="11"/>
      <c r="RGY52" s="11"/>
      <c r="RHA52" s="11"/>
      <c r="RHC52" s="11"/>
      <c r="RHE52" s="11"/>
      <c r="RHG52" s="11"/>
      <c r="RHI52" s="11"/>
      <c r="RHK52" s="11"/>
      <c r="RHM52" s="11"/>
      <c r="RHO52" s="11"/>
      <c r="RHQ52" s="11"/>
      <c r="RHS52" s="11"/>
      <c r="RHU52" s="11"/>
      <c r="RHW52" s="11"/>
      <c r="RHY52" s="11"/>
      <c r="RIA52" s="11"/>
      <c r="RIC52" s="11"/>
      <c r="RIE52" s="11"/>
      <c r="RIG52" s="11"/>
      <c r="RII52" s="11"/>
      <c r="RIK52" s="11"/>
      <c r="RIM52" s="11"/>
      <c r="RIO52" s="11"/>
      <c r="RIQ52" s="11"/>
      <c r="RIS52" s="11"/>
      <c r="RIU52" s="11"/>
      <c r="RIW52" s="11"/>
      <c r="RIY52" s="11"/>
      <c r="RJA52" s="11"/>
      <c r="RJC52" s="11"/>
      <c r="RJE52" s="11"/>
      <c r="RJG52" s="11"/>
      <c r="RJI52" s="11"/>
      <c r="RJK52" s="11"/>
      <c r="RJM52" s="11"/>
      <c r="RJO52" s="11"/>
      <c r="RJQ52" s="11"/>
      <c r="RJS52" s="11"/>
      <c r="RJU52" s="11"/>
      <c r="RJW52" s="11"/>
      <c r="RJY52" s="11"/>
      <c r="RKA52" s="11"/>
      <c r="RKC52" s="11"/>
      <c r="RKE52" s="11"/>
      <c r="RKG52" s="11"/>
      <c r="RKI52" s="11"/>
      <c r="RKK52" s="11"/>
      <c r="RKM52" s="11"/>
      <c r="RKO52" s="11"/>
      <c r="RKQ52" s="11"/>
      <c r="RKS52" s="11"/>
      <c r="RKU52" s="11"/>
      <c r="RKW52" s="11"/>
      <c r="RKY52" s="11"/>
      <c r="RLA52" s="11"/>
      <c r="RLC52" s="11"/>
      <c r="RLE52" s="11"/>
      <c r="RLG52" s="11"/>
      <c r="RLI52" s="11"/>
      <c r="RLK52" s="11"/>
      <c r="RLM52" s="11"/>
      <c r="RLO52" s="11"/>
      <c r="RLQ52" s="11"/>
      <c r="RLS52" s="11"/>
      <c r="RLU52" s="11"/>
      <c r="RLW52" s="11"/>
      <c r="RLY52" s="11"/>
      <c r="RMA52" s="11"/>
      <c r="RMC52" s="11"/>
      <c r="RME52" s="11"/>
      <c r="RMG52" s="11"/>
      <c r="RMI52" s="11"/>
      <c r="RMK52" s="11"/>
      <c r="RMM52" s="11"/>
      <c r="RMO52" s="11"/>
      <c r="RMQ52" s="11"/>
      <c r="RMS52" s="11"/>
      <c r="RMU52" s="11"/>
      <c r="RMW52" s="11"/>
      <c r="RMY52" s="11"/>
      <c r="RNA52" s="11"/>
      <c r="RNC52" s="11"/>
      <c r="RNE52" s="11"/>
      <c r="RNG52" s="11"/>
      <c r="RNI52" s="11"/>
      <c r="RNK52" s="11"/>
      <c r="RNM52" s="11"/>
      <c r="RNO52" s="11"/>
      <c r="RNQ52" s="11"/>
      <c r="RNS52" s="11"/>
      <c r="RNU52" s="11"/>
      <c r="RNW52" s="11"/>
      <c r="RNY52" s="11"/>
      <c r="ROA52" s="11"/>
      <c r="ROC52" s="11"/>
      <c r="ROE52" s="11"/>
      <c r="ROG52" s="11"/>
      <c r="ROI52" s="11"/>
      <c r="ROK52" s="11"/>
      <c r="ROM52" s="11"/>
      <c r="ROO52" s="11"/>
      <c r="ROQ52" s="11"/>
      <c r="ROS52" s="11"/>
      <c r="ROU52" s="11"/>
      <c r="ROW52" s="11"/>
      <c r="ROY52" s="11"/>
      <c r="RPA52" s="11"/>
      <c r="RPC52" s="11"/>
      <c r="RPE52" s="11"/>
      <c r="RPG52" s="11"/>
      <c r="RPI52" s="11"/>
      <c r="RPK52" s="11"/>
      <c r="RPM52" s="11"/>
      <c r="RPO52" s="11"/>
      <c r="RPQ52" s="11"/>
      <c r="RPS52" s="11"/>
      <c r="RPU52" s="11"/>
      <c r="RPW52" s="11"/>
      <c r="RPY52" s="11"/>
      <c r="RQA52" s="11"/>
      <c r="RQC52" s="11"/>
      <c r="RQE52" s="11"/>
      <c r="RQG52" s="11"/>
      <c r="RQI52" s="11"/>
      <c r="RQK52" s="11"/>
      <c r="RQM52" s="11"/>
      <c r="RQO52" s="11"/>
      <c r="RQQ52" s="11"/>
      <c r="RQS52" s="11"/>
      <c r="RQU52" s="11"/>
      <c r="RQW52" s="11"/>
      <c r="RQY52" s="11"/>
      <c r="RRA52" s="11"/>
      <c r="RRC52" s="11"/>
      <c r="RRE52" s="11"/>
      <c r="RRG52" s="11"/>
      <c r="RRI52" s="11"/>
      <c r="RRK52" s="11"/>
      <c r="RRM52" s="11"/>
      <c r="RRO52" s="11"/>
      <c r="RRQ52" s="11"/>
      <c r="RRS52" s="11"/>
      <c r="RRU52" s="11"/>
      <c r="RRW52" s="11"/>
      <c r="RRY52" s="11"/>
      <c r="RSA52" s="11"/>
      <c r="RSC52" s="11"/>
      <c r="RSE52" s="11"/>
      <c r="RSG52" s="11"/>
      <c r="RSI52" s="11"/>
      <c r="RSK52" s="11"/>
      <c r="RSM52" s="11"/>
      <c r="RSO52" s="11"/>
      <c r="RSQ52" s="11"/>
      <c r="RSS52" s="11"/>
      <c r="RSU52" s="11"/>
      <c r="RSW52" s="11"/>
      <c r="RSY52" s="11"/>
      <c r="RTA52" s="11"/>
      <c r="RTC52" s="11"/>
      <c r="RTE52" s="11"/>
      <c r="RTG52" s="11"/>
      <c r="RTI52" s="11"/>
      <c r="RTK52" s="11"/>
      <c r="RTM52" s="11"/>
      <c r="RTO52" s="11"/>
      <c r="RTQ52" s="11"/>
      <c r="RTS52" s="11"/>
      <c r="RTU52" s="11"/>
      <c r="RTW52" s="11"/>
      <c r="RTY52" s="11"/>
      <c r="RUA52" s="11"/>
      <c r="RUC52" s="11"/>
      <c r="RUE52" s="11"/>
      <c r="RUG52" s="11"/>
      <c r="RUI52" s="11"/>
      <c r="RUK52" s="11"/>
      <c r="RUM52" s="11"/>
      <c r="RUO52" s="11"/>
      <c r="RUQ52" s="11"/>
      <c r="RUS52" s="11"/>
      <c r="RUU52" s="11"/>
      <c r="RUW52" s="11"/>
      <c r="RUY52" s="11"/>
      <c r="RVA52" s="11"/>
      <c r="RVC52" s="11"/>
      <c r="RVE52" s="11"/>
      <c r="RVG52" s="11"/>
      <c r="RVI52" s="11"/>
      <c r="RVK52" s="11"/>
      <c r="RVM52" s="11"/>
      <c r="RVO52" s="11"/>
      <c r="RVQ52" s="11"/>
      <c r="RVS52" s="11"/>
      <c r="RVU52" s="11"/>
      <c r="RVW52" s="11"/>
      <c r="RVY52" s="11"/>
      <c r="RWA52" s="11"/>
      <c r="RWC52" s="11"/>
      <c r="RWE52" s="11"/>
      <c r="RWG52" s="11"/>
      <c r="RWI52" s="11"/>
      <c r="RWK52" s="11"/>
      <c r="RWM52" s="11"/>
      <c r="RWO52" s="11"/>
      <c r="RWQ52" s="11"/>
      <c r="RWS52" s="11"/>
      <c r="RWU52" s="11"/>
      <c r="RWW52" s="11"/>
      <c r="RWY52" s="11"/>
      <c r="RXA52" s="11"/>
      <c r="RXC52" s="11"/>
      <c r="RXE52" s="11"/>
      <c r="RXG52" s="11"/>
      <c r="RXI52" s="11"/>
      <c r="RXK52" s="11"/>
      <c r="RXM52" s="11"/>
      <c r="RXO52" s="11"/>
      <c r="RXQ52" s="11"/>
      <c r="RXS52" s="11"/>
      <c r="RXU52" s="11"/>
      <c r="RXW52" s="11"/>
      <c r="RXY52" s="11"/>
      <c r="RYA52" s="11"/>
      <c r="RYC52" s="11"/>
      <c r="RYE52" s="11"/>
      <c r="RYG52" s="11"/>
      <c r="RYI52" s="11"/>
      <c r="RYK52" s="11"/>
      <c r="RYM52" s="11"/>
      <c r="RYO52" s="11"/>
      <c r="RYQ52" s="11"/>
      <c r="RYS52" s="11"/>
      <c r="RYU52" s="11"/>
      <c r="RYW52" s="11"/>
      <c r="RYY52" s="11"/>
      <c r="RZA52" s="11"/>
      <c r="RZC52" s="11"/>
      <c r="RZE52" s="11"/>
      <c r="RZG52" s="11"/>
      <c r="RZI52" s="11"/>
      <c r="RZK52" s="11"/>
      <c r="RZM52" s="11"/>
      <c r="RZO52" s="11"/>
      <c r="RZQ52" s="11"/>
      <c r="RZS52" s="11"/>
      <c r="RZU52" s="11"/>
      <c r="RZW52" s="11"/>
      <c r="RZY52" s="11"/>
      <c r="SAA52" s="11"/>
      <c r="SAC52" s="11"/>
      <c r="SAE52" s="11"/>
      <c r="SAG52" s="11"/>
      <c r="SAI52" s="11"/>
      <c r="SAK52" s="11"/>
      <c r="SAM52" s="11"/>
      <c r="SAO52" s="11"/>
      <c r="SAQ52" s="11"/>
      <c r="SAS52" s="11"/>
      <c r="SAU52" s="11"/>
      <c r="SAW52" s="11"/>
      <c r="SAY52" s="11"/>
      <c r="SBA52" s="11"/>
      <c r="SBC52" s="11"/>
      <c r="SBE52" s="11"/>
      <c r="SBG52" s="11"/>
      <c r="SBI52" s="11"/>
      <c r="SBK52" s="11"/>
      <c r="SBM52" s="11"/>
      <c r="SBO52" s="11"/>
      <c r="SBQ52" s="11"/>
      <c r="SBS52" s="11"/>
      <c r="SBU52" s="11"/>
      <c r="SBW52" s="11"/>
      <c r="SBY52" s="11"/>
      <c r="SCA52" s="11"/>
      <c r="SCC52" s="11"/>
      <c r="SCE52" s="11"/>
      <c r="SCG52" s="11"/>
      <c r="SCI52" s="11"/>
      <c r="SCK52" s="11"/>
      <c r="SCM52" s="11"/>
      <c r="SCO52" s="11"/>
      <c r="SCQ52" s="11"/>
      <c r="SCS52" s="11"/>
      <c r="SCU52" s="11"/>
      <c r="SCW52" s="11"/>
      <c r="SCY52" s="11"/>
      <c r="SDA52" s="11"/>
      <c r="SDC52" s="11"/>
      <c r="SDE52" s="11"/>
      <c r="SDG52" s="11"/>
      <c r="SDI52" s="11"/>
      <c r="SDK52" s="11"/>
      <c r="SDM52" s="11"/>
      <c r="SDO52" s="11"/>
      <c r="SDQ52" s="11"/>
      <c r="SDS52" s="11"/>
      <c r="SDU52" s="11"/>
      <c r="SDW52" s="11"/>
      <c r="SDY52" s="11"/>
      <c r="SEA52" s="11"/>
      <c r="SEC52" s="11"/>
      <c r="SEE52" s="11"/>
      <c r="SEG52" s="11"/>
      <c r="SEI52" s="11"/>
      <c r="SEK52" s="11"/>
      <c r="SEM52" s="11"/>
      <c r="SEO52" s="11"/>
      <c r="SEQ52" s="11"/>
      <c r="SES52" s="11"/>
      <c r="SEU52" s="11"/>
      <c r="SEW52" s="11"/>
      <c r="SEY52" s="11"/>
      <c r="SFA52" s="11"/>
      <c r="SFC52" s="11"/>
      <c r="SFE52" s="11"/>
      <c r="SFG52" s="11"/>
      <c r="SFI52" s="11"/>
      <c r="SFK52" s="11"/>
      <c r="SFM52" s="11"/>
      <c r="SFO52" s="11"/>
      <c r="SFQ52" s="11"/>
      <c r="SFS52" s="11"/>
      <c r="SFU52" s="11"/>
      <c r="SFW52" s="11"/>
      <c r="SFY52" s="11"/>
      <c r="SGA52" s="11"/>
      <c r="SGC52" s="11"/>
      <c r="SGE52" s="11"/>
      <c r="SGG52" s="11"/>
      <c r="SGI52" s="11"/>
      <c r="SGK52" s="11"/>
      <c r="SGM52" s="11"/>
      <c r="SGO52" s="11"/>
      <c r="SGQ52" s="11"/>
      <c r="SGS52" s="11"/>
      <c r="SGU52" s="11"/>
      <c r="SGW52" s="11"/>
      <c r="SGY52" s="11"/>
      <c r="SHA52" s="11"/>
      <c r="SHC52" s="11"/>
      <c r="SHE52" s="11"/>
      <c r="SHG52" s="11"/>
      <c r="SHI52" s="11"/>
      <c r="SHK52" s="11"/>
      <c r="SHM52" s="11"/>
      <c r="SHO52" s="11"/>
      <c r="SHQ52" s="11"/>
      <c r="SHS52" s="11"/>
      <c r="SHU52" s="11"/>
      <c r="SHW52" s="11"/>
      <c r="SHY52" s="11"/>
      <c r="SIA52" s="11"/>
      <c r="SIC52" s="11"/>
      <c r="SIE52" s="11"/>
      <c r="SIG52" s="11"/>
      <c r="SII52" s="11"/>
      <c r="SIK52" s="11"/>
      <c r="SIM52" s="11"/>
      <c r="SIO52" s="11"/>
      <c r="SIQ52" s="11"/>
      <c r="SIS52" s="11"/>
      <c r="SIU52" s="11"/>
      <c r="SIW52" s="11"/>
      <c r="SIY52" s="11"/>
      <c r="SJA52" s="11"/>
      <c r="SJC52" s="11"/>
      <c r="SJE52" s="11"/>
      <c r="SJG52" s="11"/>
      <c r="SJI52" s="11"/>
      <c r="SJK52" s="11"/>
      <c r="SJM52" s="11"/>
      <c r="SJO52" s="11"/>
      <c r="SJQ52" s="11"/>
      <c r="SJS52" s="11"/>
      <c r="SJU52" s="11"/>
      <c r="SJW52" s="11"/>
      <c r="SJY52" s="11"/>
      <c r="SKA52" s="11"/>
      <c r="SKC52" s="11"/>
      <c r="SKE52" s="11"/>
      <c r="SKG52" s="11"/>
      <c r="SKI52" s="11"/>
      <c r="SKK52" s="11"/>
      <c r="SKM52" s="11"/>
      <c r="SKO52" s="11"/>
      <c r="SKQ52" s="11"/>
      <c r="SKS52" s="11"/>
      <c r="SKU52" s="11"/>
      <c r="SKW52" s="11"/>
      <c r="SKY52" s="11"/>
      <c r="SLA52" s="11"/>
      <c r="SLC52" s="11"/>
      <c r="SLE52" s="11"/>
      <c r="SLG52" s="11"/>
      <c r="SLI52" s="11"/>
      <c r="SLK52" s="11"/>
      <c r="SLM52" s="11"/>
      <c r="SLO52" s="11"/>
      <c r="SLQ52" s="11"/>
      <c r="SLS52" s="11"/>
      <c r="SLU52" s="11"/>
      <c r="SLW52" s="11"/>
      <c r="SLY52" s="11"/>
      <c r="SMA52" s="11"/>
      <c r="SMC52" s="11"/>
      <c r="SME52" s="11"/>
      <c r="SMG52" s="11"/>
      <c r="SMI52" s="11"/>
      <c r="SMK52" s="11"/>
      <c r="SMM52" s="11"/>
      <c r="SMO52" s="11"/>
      <c r="SMQ52" s="11"/>
      <c r="SMS52" s="11"/>
      <c r="SMU52" s="11"/>
      <c r="SMW52" s="11"/>
      <c r="SMY52" s="11"/>
      <c r="SNA52" s="11"/>
      <c r="SNC52" s="11"/>
      <c r="SNE52" s="11"/>
      <c r="SNG52" s="11"/>
      <c r="SNI52" s="11"/>
      <c r="SNK52" s="11"/>
      <c r="SNM52" s="11"/>
      <c r="SNO52" s="11"/>
      <c r="SNQ52" s="11"/>
      <c r="SNS52" s="11"/>
      <c r="SNU52" s="11"/>
      <c r="SNW52" s="11"/>
      <c r="SNY52" s="11"/>
      <c r="SOA52" s="11"/>
      <c r="SOC52" s="11"/>
      <c r="SOE52" s="11"/>
      <c r="SOG52" s="11"/>
      <c r="SOI52" s="11"/>
      <c r="SOK52" s="11"/>
      <c r="SOM52" s="11"/>
      <c r="SOO52" s="11"/>
      <c r="SOQ52" s="11"/>
      <c r="SOS52" s="11"/>
      <c r="SOU52" s="11"/>
      <c r="SOW52" s="11"/>
      <c r="SOY52" s="11"/>
      <c r="SPA52" s="11"/>
      <c r="SPC52" s="11"/>
      <c r="SPE52" s="11"/>
      <c r="SPG52" s="11"/>
      <c r="SPI52" s="11"/>
      <c r="SPK52" s="11"/>
      <c r="SPM52" s="11"/>
      <c r="SPO52" s="11"/>
      <c r="SPQ52" s="11"/>
      <c r="SPS52" s="11"/>
      <c r="SPU52" s="11"/>
      <c r="SPW52" s="11"/>
      <c r="SPY52" s="11"/>
      <c r="SQA52" s="11"/>
      <c r="SQC52" s="11"/>
      <c r="SQE52" s="11"/>
      <c r="SQG52" s="11"/>
      <c r="SQI52" s="11"/>
      <c r="SQK52" s="11"/>
      <c r="SQM52" s="11"/>
      <c r="SQO52" s="11"/>
      <c r="SQQ52" s="11"/>
      <c r="SQS52" s="11"/>
      <c r="SQU52" s="11"/>
      <c r="SQW52" s="11"/>
      <c r="SQY52" s="11"/>
      <c r="SRA52" s="11"/>
      <c r="SRC52" s="11"/>
      <c r="SRE52" s="11"/>
      <c r="SRG52" s="11"/>
      <c r="SRI52" s="11"/>
      <c r="SRK52" s="11"/>
      <c r="SRM52" s="11"/>
      <c r="SRO52" s="11"/>
      <c r="SRQ52" s="11"/>
      <c r="SRS52" s="11"/>
      <c r="SRU52" s="11"/>
      <c r="SRW52" s="11"/>
      <c r="SRY52" s="11"/>
      <c r="SSA52" s="11"/>
      <c r="SSC52" s="11"/>
      <c r="SSE52" s="11"/>
      <c r="SSG52" s="11"/>
      <c r="SSI52" s="11"/>
      <c r="SSK52" s="11"/>
      <c r="SSM52" s="11"/>
      <c r="SSO52" s="11"/>
      <c r="SSQ52" s="11"/>
      <c r="SSS52" s="11"/>
      <c r="SSU52" s="11"/>
      <c r="SSW52" s="11"/>
      <c r="SSY52" s="11"/>
      <c r="STA52" s="11"/>
      <c r="STC52" s="11"/>
      <c r="STE52" s="11"/>
      <c r="STG52" s="11"/>
      <c r="STI52" s="11"/>
      <c r="STK52" s="11"/>
      <c r="STM52" s="11"/>
      <c r="STO52" s="11"/>
      <c r="STQ52" s="11"/>
      <c r="STS52" s="11"/>
      <c r="STU52" s="11"/>
      <c r="STW52" s="11"/>
      <c r="STY52" s="11"/>
      <c r="SUA52" s="11"/>
      <c r="SUC52" s="11"/>
      <c r="SUE52" s="11"/>
      <c r="SUG52" s="11"/>
      <c r="SUI52" s="11"/>
      <c r="SUK52" s="11"/>
      <c r="SUM52" s="11"/>
      <c r="SUO52" s="11"/>
      <c r="SUQ52" s="11"/>
      <c r="SUS52" s="11"/>
      <c r="SUU52" s="11"/>
      <c r="SUW52" s="11"/>
      <c r="SUY52" s="11"/>
      <c r="SVA52" s="11"/>
      <c r="SVC52" s="11"/>
      <c r="SVE52" s="11"/>
      <c r="SVG52" s="11"/>
      <c r="SVI52" s="11"/>
      <c r="SVK52" s="11"/>
      <c r="SVM52" s="11"/>
      <c r="SVO52" s="11"/>
      <c r="SVQ52" s="11"/>
      <c r="SVS52" s="11"/>
      <c r="SVU52" s="11"/>
      <c r="SVW52" s="11"/>
      <c r="SVY52" s="11"/>
      <c r="SWA52" s="11"/>
      <c r="SWC52" s="11"/>
      <c r="SWE52" s="11"/>
      <c r="SWG52" s="11"/>
      <c r="SWI52" s="11"/>
      <c r="SWK52" s="11"/>
      <c r="SWM52" s="11"/>
      <c r="SWO52" s="11"/>
      <c r="SWQ52" s="11"/>
      <c r="SWS52" s="11"/>
      <c r="SWU52" s="11"/>
      <c r="SWW52" s="11"/>
      <c r="SWY52" s="11"/>
      <c r="SXA52" s="11"/>
      <c r="SXC52" s="11"/>
      <c r="SXE52" s="11"/>
      <c r="SXG52" s="11"/>
      <c r="SXI52" s="11"/>
      <c r="SXK52" s="11"/>
      <c r="SXM52" s="11"/>
      <c r="SXO52" s="11"/>
      <c r="SXQ52" s="11"/>
      <c r="SXS52" s="11"/>
      <c r="SXU52" s="11"/>
      <c r="SXW52" s="11"/>
      <c r="SXY52" s="11"/>
      <c r="SYA52" s="11"/>
      <c r="SYC52" s="11"/>
      <c r="SYE52" s="11"/>
      <c r="SYG52" s="11"/>
      <c r="SYI52" s="11"/>
      <c r="SYK52" s="11"/>
      <c r="SYM52" s="11"/>
      <c r="SYO52" s="11"/>
      <c r="SYQ52" s="11"/>
      <c r="SYS52" s="11"/>
      <c r="SYU52" s="11"/>
      <c r="SYW52" s="11"/>
      <c r="SYY52" s="11"/>
      <c r="SZA52" s="11"/>
      <c r="SZC52" s="11"/>
      <c r="SZE52" s="11"/>
      <c r="SZG52" s="11"/>
      <c r="SZI52" s="11"/>
      <c r="SZK52" s="11"/>
      <c r="SZM52" s="11"/>
      <c r="SZO52" s="11"/>
      <c r="SZQ52" s="11"/>
      <c r="SZS52" s="11"/>
      <c r="SZU52" s="11"/>
      <c r="SZW52" s="11"/>
      <c r="SZY52" s="11"/>
      <c r="TAA52" s="11"/>
      <c r="TAC52" s="11"/>
      <c r="TAE52" s="11"/>
      <c r="TAG52" s="11"/>
      <c r="TAI52" s="11"/>
      <c r="TAK52" s="11"/>
      <c r="TAM52" s="11"/>
      <c r="TAO52" s="11"/>
      <c r="TAQ52" s="11"/>
      <c r="TAS52" s="11"/>
      <c r="TAU52" s="11"/>
      <c r="TAW52" s="11"/>
      <c r="TAY52" s="11"/>
      <c r="TBA52" s="11"/>
      <c r="TBC52" s="11"/>
      <c r="TBE52" s="11"/>
      <c r="TBG52" s="11"/>
      <c r="TBI52" s="11"/>
      <c r="TBK52" s="11"/>
      <c r="TBM52" s="11"/>
      <c r="TBO52" s="11"/>
      <c r="TBQ52" s="11"/>
      <c r="TBS52" s="11"/>
      <c r="TBU52" s="11"/>
      <c r="TBW52" s="11"/>
      <c r="TBY52" s="11"/>
      <c r="TCA52" s="11"/>
      <c r="TCC52" s="11"/>
      <c r="TCE52" s="11"/>
      <c r="TCG52" s="11"/>
      <c r="TCI52" s="11"/>
      <c r="TCK52" s="11"/>
      <c r="TCM52" s="11"/>
      <c r="TCO52" s="11"/>
      <c r="TCQ52" s="11"/>
      <c r="TCS52" s="11"/>
      <c r="TCU52" s="11"/>
      <c r="TCW52" s="11"/>
      <c r="TCY52" s="11"/>
      <c r="TDA52" s="11"/>
      <c r="TDC52" s="11"/>
      <c r="TDE52" s="11"/>
      <c r="TDG52" s="11"/>
      <c r="TDI52" s="11"/>
      <c r="TDK52" s="11"/>
      <c r="TDM52" s="11"/>
      <c r="TDO52" s="11"/>
      <c r="TDQ52" s="11"/>
      <c r="TDS52" s="11"/>
      <c r="TDU52" s="11"/>
      <c r="TDW52" s="11"/>
      <c r="TDY52" s="11"/>
      <c r="TEA52" s="11"/>
      <c r="TEC52" s="11"/>
      <c r="TEE52" s="11"/>
      <c r="TEG52" s="11"/>
      <c r="TEI52" s="11"/>
      <c r="TEK52" s="11"/>
      <c r="TEM52" s="11"/>
      <c r="TEO52" s="11"/>
      <c r="TEQ52" s="11"/>
      <c r="TES52" s="11"/>
      <c r="TEU52" s="11"/>
      <c r="TEW52" s="11"/>
      <c r="TEY52" s="11"/>
      <c r="TFA52" s="11"/>
      <c r="TFC52" s="11"/>
      <c r="TFE52" s="11"/>
      <c r="TFG52" s="11"/>
      <c r="TFI52" s="11"/>
      <c r="TFK52" s="11"/>
      <c r="TFM52" s="11"/>
      <c r="TFO52" s="11"/>
      <c r="TFQ52" s="11"/>
      <c r="TFS52" s="11"/>
      <c r="TFU52" s="11"/>
      <c r="TFW52" s="11"/>
      <c r="TFY52" s="11"/>
      <c r="TGA52" s="11"/>
      <c r="TGC52" s="11"/>
      <c r="TGE52" s="11"/>
      <c r="TGG52" s="11"/>
      <c r="TGI52" s="11"/>
      <c r="TGK52" s="11"/>
      <c r="TGM52" s="11"/>
      <c r="TGO52" s="11"/>
      <c r="TGQ52" s="11"/>
      <c r="TGS52" s="11"/>
      <c r="TGU52" s="11"/>
      <c r="TGW52" s="11"/>
      <c r="TGY52" s="11"/>
      <c r="THA52" s="11"/>
      <c r="THC52" s="11"/>
      <c r="THE52" s="11"/>
      <c r="THG52" s="11"/>
      <c r="THI52" s="11"/>
      <c r="THK52" s="11"/>
      <c r="THM52" s="11"/>
      <c r="THO52" s="11"/>
      <c r="THQ52" s="11"/>
      <c r="THS52" s="11"/>
      <c r="THU52" s="11"/>
      <c r="THW52" s="11"/>
      <c r="THY52" s="11"/>
      <c r="TIA52" s="11"/>
      <c r="TIC52" s="11"/>
      <c r="TIE52" s="11"/>
      <c r="TIG52" s="11"/>
      <c r="TII52" s="11"/>
      <c r="TIK52" s="11"/>
      <c r="TIM52" s="11"/>
      <c r="TIO52" s="11"/>
      <c r="TIQ52" s="11"/>
      <c r="TIS52" s="11"/>
      <c r="TIU52" s="11"/>
      <c r="TIW52" s="11"/>
      <c r="TIY52" s="11"/>
      <c r="TJA52" s="11"/>
      <c r="TJC52" s="11"/>
      <c r="TJE52" s="11"/>
      <c r="TJG52" s="11"/>
      <c r="TJI52" s="11"/>
      <c r="TJK52" s="11"/>
      <c r="TJM52" s="11"/>
      <c r="TJO52" s="11"/>
      <c r="TJQ52" s="11"/>
      <c r="TJS52" s="11"/>
      <c r="TJU52" s="11"/>
      <c r="TJW52" s="11"/>
      <c r="TJY52" s="11"/>
      <c r="TKA52" s="11"/>
      <c r="TKC52" s="11"/>
      <c r="TKE52" s="11"/>
      <c r="TKG52" s="11"/>
      <c r="TKI52" s="11"/>
      <c r="TKK52" s="11"/>
      <c r="TKM52" s="11"/>
      <c r="TKO52" s="11"/>
      <c r="TKQ52" s="11"/>
      <c r="TKS52" s="11"/>
      <c r="TKU52" s="11"/>
      <c r="TKW52" s="11"/>
      <c r="TKY52" s="11"/>
      <c r="TLA52" s="11"/>
      <c r="TLC52" s="11"/>
      <c r="TLE52" s="11"/>
      <c r="TLG52" s="11"/>
      <c r="TLI52" s="11"/>
      <c r="TLK52" s="11"/>
      <c r="TLM52" s="11"/>
      <c r="TLO52" s="11"/>
      <c r="TLQ52" s="11"/>
      <c r="TLS52" s="11"/>
      <c r="TLU52" s="11"/>
      <c r="TLW52" s="11"/>
      <c r="TLY52" s="11"/>
      <c r="TMA52" s="11"/>
      <c r="TMC52" s="11"/>
      <c r="TME52" s="11"/>
      <c r="TMG52" s="11"/>
      <c r="TMI52" s="11"/>
      <c r="TMK52" s="11"/>
      <c r="TMM52" s="11"/>
      <c r="TMO52" s="11"/>
      <c r="TMQ52" s="11"/>
      <c r="TMS52" s="11"/>
      <c r="TMU52" s="11"/>
      <c r="TMW52" s="11"/>
      <c r="TMY52" s="11"/>
      <c r="TNA52" s="11"/>
      <c r="TNC52" s="11"/>
      <c r="TNE52" s="11"/>
      <c r="TNG52" s="11"/>
      <c r="TNI52" s="11"/>
      <c r="TNK52" s="11"/>
      <c r="TNM52" s="11"/>
      <c r="TNO52" s="11"/>
      <c r="TNQ52" s="11"/>
      <c r="TNS52" s="11"/>
      <c r="TNU52" s="11"/>
      <c r="TNW52" s="11"/>
      <c r="TNY52" s="11"/>
      <c r="TOA52" s="11"/>
      <c r="TOC52" s="11"/>
      <c r="TOE52" s="11"/>
      <c r="TOG52" s="11"/>
      <c r="TOI52" s="11"/>
      <c r="TOK52" s="11"/>
      <c r="TOM52" s="11"/>
      <c r="TOO52" s="11"/>
      <c r="TOQ52" s="11"/>
      <c r="TOS52" s="11"/>
      <c r="TOU52" s="11"/>
      <c r="TOW52" s="11"/>
      <c r="TOY52" s="11"/>
      <c r="TPA52" s="11"/>
      <c r="TPC52" s="11"/>
      <c r="TPE52" s="11"/>
      <c r="TPG52" s="11"/>
      <c r="TPI52" s="11"/>
      <c r="TPK52" s="11"/>
      <c r="TPM52" s="11"/>
      <c r="TPO52" s="11"/>
      <c r="TPQ52" s="11"/>
      <c r="TPS52" s="11"/>
      <c r="TPU52" s="11"/>
      <c r="TPW52" s="11"/>
      <c r="TPY52" s="11"/>
      <c r="TQA52" s="11"/>
      <c r="TQC52" s="11"/>
      <c r="TQE52" s="11"/>
      <c r="TQG52" s="11"/>
      <c r="TQI52" s="11"/>
      <c r="TQK52" s="11"/>
      <c r="TQM52" s="11"/>
      <c r="TQO52" s="11"/>
      <c r="TQQ52" s="11"/>
      <c r="TQS52" s="11"/>
      <c r="TQU52" s="11"/>
      <c r="TQW52" s="11"/>
      <c r="TQY52" s="11"/>
      <c r="TRA52" s="11"/>
      <c r="TRC52" s="11"/>
      <c r="TRE52" s="11"/>
      <c r="TRG52" s="11"/>
      <c r="TRI52" s="11"/>
      <c r="TRK52" s="11"/>
      <c r="TRM52" s="11"/>
      <c r="TRO52" s="11"/>
      <c r="TRQ52" s="11"/>
      <c r="TRS52" s="11"/>
      <c r="TRU52" s="11"/>
      <c r="TRW52" s="11"/>
      <c r="TRY52" s="11"/>
      <c r="TSA52" s="11"/>
      <c r="TSC52" s="11"/>
      <c r="TSE52" s="11"/>
      <c r="TSG52" s="11"/>
      <c r="TSI52" s="11"/>
      <c r="TSK52" s="11"/>
      <c r="TSM52" s="11"/>
      <c r="TSO52" s="11"/>
      <c r="TSQ52" s="11"/>
      <c r="TSS52" s="11"/>
      <c r="TSU52" s="11"/>
      <c r="TSW52" s="11"/>
      <c r="TSY52" s="11"/>
      <c r="TTA52" s="11"/>
      <c r="TTC52" s="11"/>
      <c r="TTE52" s="11"/>
      <c r="TTG52" s="11"/>
      <c r="TTI52" s="11"/>
      <c r="TTK52" s="11"/>
      <c r="TTM52" s="11"/>
      <c r="TTO52" s="11"/>
      <c r="TTQ52" s="11"/>
      <c r="TTS52" s="11"/>
      <c r="TTU52" s="11"/>
      <c r="TTW52" s="11"/>
      <c r="TTY52" s="11"/>
      <c r="TUA52" s="11"/>
      <c r="TUC52" s="11"/>
      <c r="TUE52" s="11"/>
      <c r="TUG52" s="11"/>
      <c r="TUI52" s="11"/>
      <c r="TUK52" s="11"/>
      <c r="TUM52" s="11"/>
      <c r="TUO52" s="11"/>
      <c r="TUQ52" s="11"/>
      <c r="TUS52" s="11"/>
      <c r="TUU52" s="11"/>
      <c r="TUW52" s="11"/>
      <c r="TUY52" s="11"/>
      <c r="TVA52" s="11"/>
      <c r="TVC52" s="11"/>
      <c r="TVE52" s="11"/>
      <c r="TVG52" s="11"/>
      <c r="TVI52" s="11"/>
      <c r="TVK52" s="11"/>
      <c r="TVM52" s="11"/>
      <c r="TVO52" s="11"/>
      <c r="TVQ52" s="11"/>
      <c r="TVS52" s="11"/>
      <c r="TVU52" s="11"/>
      <c r="TVW52" s="11"/>
      <c r="TVY52" s="11"/>
      <c r="TWA52" s="11"/>
      <c r="TWC52" s="11"/>
      <c r="TWE52" s="11"/>
      <c r="TWG52" s="11"/>
      <c r="TWI52" s="11"/>
      <c r="TWK52" s="11"/>
      <c r="TWM52" s="11"/>
      <c r="TWO52" s="11"/>
      <c r="TWQ52" s="11"/>
      <c r="TWS52" s="11"/>
      <c r="TWU52" s="11"/>
      <c r="TWW52" s="11"/>
      <c r="TWY52" s="11"/>
      <c r="TXA52" s="11"/>
      <c r="TXC52" s="11"/>
      <c r="TXE52" s="11"/>
      <c r="TXG52" s="11"/>
      <c r="TXI52" s="11"/>
      <c r="TXK52" s="11"/>
      <c r="TXM52" s="11"/>
      <c r="TXO52" s="11"/>
      <c r="TXQ52" s="11"/>
      <c r="TXS52" s="11"/>
      <c r="TXU52" s="11"/>
      <c r="TXW52" s="11"/>
      <c r="TXY52" s="11"/>
      <c r="TYA52" s="11"/>
      <c r="TYC52" s="11"/>
      <c r="TYE52" s="11"/>
      <c r="TYG52" s="11"/>
      <c r="TYI52" s="11"/>
      <c r="TYK52" s="11"/>
      <c r="TYM52" s="11"/>
      <c r="TYO52" s="11"/>
      <c r="TYQ52" s="11"/>
      <c r="TYS52" s="11"/>
      <c r="TYU52" s="11"/>
      <c r="TYW52" s="11"/>
      <c r="TYY52" s="11"/>
      <c r="TZA52" s="11"/>
      <c r="TZC52" s="11"/>
      <c r="TZE52" s="11"/>
      <c r="TZG52" s="11"/>
      <c r="TZI52" s="11"/>
      <c r="TZK52" s="11"/>
      <c r="TZM52" s="11"/>
      <c r="TZO52" s="11"/>
      <c r="TZQ52" s="11"/>
      <c r="TZS52" s="11"/>
      <c r="TZU52" s="11"/>
      <c r="TZW52" s="11"/>
      <c r="TZY52" s="11"/>
      <c r="UAA52" s="11"/>
      <c r="UAC52" s="11"/>
      <c r="UAE52" s="11"/>
      <c r="UAG52" s="11"/>
      <c r="UAI52" s="11"/>
      <c r="UAK52" s="11"/>
      <c r="UAM52" s="11"/>
      <c r="UAO52" s="11"/>
      <c r="UAQ52" s="11"/>
      <c r="UAS52" s="11"/>
      <c r="UAU52" s="11"/>
      <c r="UAW52" s="11"/>
      <c r="UAY52" s="11"/>
      <c r="UBA52" s="11"/>
      <c r="UBC52" s="11"/>
      <c r="UBE52" s="11"/>
      <c r="UBG52" s="11"/>
      <c r="UBI52" s="11"/>
      <c r="UBK52" s="11"/>
      <c r="UBM52" s="11"/>
      <c r="UBO52" s="11"/>
      <c r="UBQ52" s="11"/>
      <c r="UBS52" s="11"/>
      <c r="UBU52" s="11"/>
      <c r="UBW52" s="11"/>
      <c r="UBY52" s="11"/>
      <c r="UCA52" s="11"/>
      <c r="UCC52" s="11"/>
      <c r="UCE52" s="11"/>
      <c r="UCG52" s="11"/>
      <c r="UCI52" s="11"/>
      <c r="UCK52" s="11"/>
      <c r="UCM52" s="11"/>
      <c r="UCO52" s="11"/>
      <c r="UCQ52" s="11"/>
      <c r="UCS52" s="11"/>
      <c r="UCU52" s="11"/>
      <c r="UCW52" s="11"/>
      <c r="UCY52" s="11"/>
      <c r="UDA52" s="11"/>
      <c r="UDC52" s="11"/>
      <c r="UDE52" s="11"/>
      <c r="UDG52" s="11"/>
      <c r="UDI52" s="11"/>
      <c r="UDK52" s="11"/>
      <c r="UDM52" s="11"/>
      <c r="UDO52" s="11"/>
      <c r="UDQ52" s="11"/>
      <c r="UDS52" s="11"/>
      <c r="UDU52" s="11"/>
      <c r="UDW52" s="11"/>
      <c r="UDY52" s="11"/>
      <c r="UEA52" s="11"/>
      <c r="UEC52" s="11"/>
      <c r="UEE52" s="11"/>
      <c r="UEG52" s="11"/>
      <c r="UEI52" s="11"/>
      <c r="UEK52" s="11"/>
      <c r="UEM52" s="11"/>
      <c r="UEO52" s="11"/>
      <c r="UEQ52" s="11"/>
      <c r="UES52" s="11"/>
      <c r="UEU52" s="11"/>
      <c r="UEW52" s="11"/>
      <c r="UEY52" s="11"/>
      <c r="UFA52" s="11"/>
      <c r="UFC52" s="11"/>
      <c r="UFE52" s="11"/>
      <c r="UFG52" s="11"/>
      <c r="UFI52" s="11"/>
      <c r="UFK52" s="11"/>
      <c r="UFM52" s="11"/>
      <c r="UFO52" s="11"/>
      <c r="UFQ52" s="11"/>
      <c r="UFS52" s="11"/>
      <c r="UFU52" s="11"/>
      <c r="UFW52" s="11"/>
      <c r="UFY52" s="11"/>
      <c r="UGA52" s="11"/>
      <c r="UGC52" s="11"/>
      <c r="UGE52" s="11"/>
      <c r="UGG52" s="11"/>
      <c r="UGI52" s="11"/>
      <c r="UGK52" s="11"/>
      <c r="UGM52" s="11"/>
      <c r="UGO52" s="11"/>
      <c r="UGQ52" s="11"/>
      <c r="UGS52" s="11"/>
      <c r="UGU52" s="11"/>
      <c r="UGW52" s="11"/>
      <c r="UGY52" s="11"/>
      <c r="UHA52" s="11"/>
      <c r="UHC52" s="11"/>
      <c r="UHE52" s="11"/>
      <c r="UHG52" s="11"/>
      <c r="UHI52" s="11"/>
      <c r="UHK52" s="11"/>
      <c r="UHM52" s="11"/>
      <c r="UHO52" s="11"/>
      <c r="UHQ52" s="11"/>
      <c r="UHS52" s="11"/>
      <c r="UHU52" s="11"/>
      <c r="UHW52" s="11"/>
      <c r="UHY52" s="11"/>
      <c r="UIA52" s="11"/>
      <c r="UIC52" s="11"/>
      <c r="UIE52" s="11"/>
      <c r="UIG52" s="11"/>
      <c r="UII52" s="11"/>
      <c r="UIK52" s="11"/>
      <c r="UIM52" s="11"/>
      <c r="UIO52" s="11"/>
      <c r="UIQ52" s="11"/>
      <c r="UIS52" s="11"/>
      <c r="UIU52" s="11"/>
      <c r="UIW52" s="11"/>
      <c r="UIY52" s="11"/>
      <c r="UJA52" s="11"/>
      <c r="UJC52" s="11"/>
      <c r="UJE52" s="11"/>
      <c r="UJG52" s="11"/>
      <c r="UJI52" s="11"/>
      <c r="UJK52" s="11"/>
      <c r="UJM52" s="11"/>
      <c r="UJO52" s="11"/>
      <c r="UJQ52" s="11"/>
      <c r="UJS52" s="11"/>
      <c r="UJU52" s="11"/>
      <c r="UJW52" s="11"/>
      <c r="UJY52" s="11"/>
      <c r="UKA52" s="11"/>
      <c r="UKC52" s="11"/>
      <c r="UKE52" s="11"/>
      <c r="UKG52" s="11"/>
      <c r="UKI52" s="11"/>
      <c r="UKK52" s="11"/>
      <c r="UKM52" s="11"/>
      <c r="UKO52" s="11"/>
      <c r="UKQ52" s="11"/>
      <c r="UKS52" s="11"/>
      <c r="UKU52" s="11"/>
      <c r="UKW52" s="11"/>
      <c r="UKY52" s="11"/>
      <c r="ULA52" s="11"/>
      <c r="ULC52" s="11"/>
      <c r="ULE52" s="11"/>
      <c r="ULG52" s="11"/>
      <c r="ULI52" s="11"/>
      <c r="ULK52" s="11"/>
      <c r="ULM52" s="11"/>
      <c r="ULO52" s="11"/>
      <c r="ULQ52" s="11"/>
      <c r="ULS52" s="11"/>
      <c r="ULU52" s="11"/>
      <c r="ULW52" s="11"/>
      <c r="ULY52" s="11"/>
      <c r="UMA52" s="11"/>
      <c r="UMC52" s="11"/>
      <c r="UME52" s="11"/>
      <c r="UMG52" s="11"/>
      <c r="UMI52" s="11"/>
      <c r="UMK52" s="11"/>
      <c r="UMM52" s="11"/>
      <c r="UMO52" s="11"/>
      <c r="UMQ52" s="11"/>
      <c r="UMS52" s="11"/>
      <c r="UMU52" s="11"/>
      <c r="UMW52" s="11"/>
      <c r="UMY52" s="11"/>
      <c r="UNA52" s="11"/>
      <c r="UNC52" s="11"/>
      <c r="UNE52" s="11"/>
      <c r="UNG52" s="11"/>
      <c r="UNI52" s="11"/>
      <c r="UNK52" s="11"/>
      <c r="UNM52" s="11"/>
      <c r="UNO52" s="11"/>
      <c r="UNQ52" s="11"/>
      <c r="UNS52" s="11"/>
      <c r="UNU52" s="11"/>
      <c r="UNW52" s="11"/>
      <c r="UNY52" s="11"/>
      <c r="UOA52" s="11"/>
      <c r="UOC52" s="11"/>
      <c r="UOE52" s="11"/>
      <c r="UOG52" s="11"/>
      <c r="UOI52" s="11"/>
      <c r="UOK52" s="11"/>
      <c r="UOM52" s="11"/>
      <c r="UOO52" s="11"/>
      <c r="UOQ52" s="11"/>
      <c r="UOS52" s="11"/>
      <c r="UOU52" s="11"/>
      <c r="UOW52" s="11"/>
      <c r="UOY52" s="11"/>
      <c r="UPA52" s="11"/>
      <c r="UPC52" s="11"/>
      <c r="UPE52" s="11"/>
      <c r="UPG52" s="11"/>
      <c r="UPI52" s="11"/>
      <c r="UPK52" s="11"/>
      <c r="UPM52" s="11"/>
      <c r="UPO52" s="11"/>
      <c r="UPQ52" s="11"/>
      <c r="UPS52" s="11"/>
      <c r="UPU52" s="11"/>
      <c r="UPW52" s="11"/>
      <c r="UPY52" s="11"/>
      <c r="UQA52" s="11"/>
      <c r="UQC52" s="11"/>
      <c r="UQE52" s="11"/>
      <c r="UQG52" s="11"/>
      <c r="UQI52" s="11"/>
      <c r="UQK52" s="11"/>
      <c r="UQM52" s="11"/>
      <c r="UQO52" s="11"/>
      <c r="UQQ52" s="11"/>
      <c r="UQS52" s="11"/>
      <c r="UQU52" s="11"/>
      <c r="UQW52" s="11"/>
      <c r="UQY52" s="11"/>
      <c r="URA52" s="11"/>
      <c r="URC52" s="11"/>
      <c r="URE52" s="11"/>
      <c r="URG52" s="11"/>
      <c r="URI52" s="11"/>
      <c r="URK52" s="11"/>
      <c r="URM52" s="11"/>
      <c r="URO52" s="11"/>
      <c r="URQ52" s="11"/>
      <c r="URS52" s="11"/>
      <c r="URU52" s="11"/>
      <c r="URW52" s="11"/>
      <c r="URY52" s="11"/>
      <c r="USA52" s="11"/>
      <c r="USC52" s="11"/>
      <c r="USE52" s="11"/>
      <c r="USG52" s="11"/>
      <c r="USI52" s="11"/>
      <c r="USK52" s="11"/>
      <c r="USM52" s="11"/>
      <c r="USO52" s="11"/>
      <c r="USQ52" s="11"/>
      <c r="USS52" s="11"/>
      <c r="USU52" s="11"/>
      <c r="USW52" s="11"/>
      <c r="USY52" s="11"/>
      <c r="UTA52" s="11"/>
      <c r="UTC52" s="11"/>
      <c r="UTE52" s="11"/>
      <c r="UTG52" s="11"/>
      <c r="UTI52" s="11"/>
      <c r="UTK52" s="11"/>
      <c r="UTM52" s="11"/>
      <c r="UTO52" s="11"/>
      <c r="UTQ52" s="11"/>
      <c r="UTS52" s="11"/>
      <c r="UTU52" s="11"/>
      <c r="UTW52" s="11"/>
      <c r="UTY52" s="11"/>
      <c r="UUA52" s="11"/>
      <c r="UUC52" s="11"/>
      <c r="UUE52" s="11"/>
      <c r="UUG52" s="11"/>
      <c r="UUI52" s="11"/>
      <c r="UUK52" s="11"/>
      <c r="UUM52" s="11"/>
      <c r="UUO52" s="11"/>
      <c r="UUQ52" s="11"/>
      <c r="UUS52" s="11"/>
      <c r="UUU52" s="11"/>
      <c r="UUW52" s="11"/>
      <c r="UUY52" s="11"/>
      <c r="UVA52" s="11"/>
      <c r="UVC52" s="11"/>
      <c r="UVE52" s="11"/>
      <c r="UVG52" s="11"/>
      <c r="UVI52" s="11"/>
      <c r="UVK52" s="11"/>
      <c r="UVM52" s="11"/>
      <c r="UVO52" s="11"/>
      <c r="UVQ52" s="11"/>
      <c r="UVS52" s="11"/>
      <c r="UVU52" s="11"/>
      <c r="UVW52" s="11"/>
      <c r="UVY52" s="11"/>
      <c r="UWA52" s="11"/>
      <c r="UWC52" s="11"/>
      <c r="UWE52" s="11"/>
      <c r="UWG52" s="11"/>
      <c r="UWI52" s="11"/>
      <c r="UWK52" s="11"/>
      <c r="UWM52" s="11"/>
      <c r="UWO52" s="11"/>
      <c r="UWQ52" s="11"/>
      <c r="UWS52" s="11"/>
      <c r="UWU52" s="11"/>
      <c r="UWW52" s="11"/>
      <c r="UWY52" s="11"/>
      <c r="UXA52" s="11"/>
      <c r="UXC52" s="11"/>
      <c r="UXE52" s="11"/>
      <c r="UXG52" s="11"/>
      <c r="UXI52" s="11"/>
      <c r="UXK52" s="11"/>
      <c r="UXM52" s="11"/>
      <c r="UXO52" s="11"/>
      <c r="UXQ52" s="11"/>
      <c r="UXS52" s="11"/>
      <c r="UXU52" s="11"/>
      <c r="UXW52" s="11"/>
      <c r="UXY52" s="11"/>
      <c r="UYA52" s="11"/>
      <c r="UYC52" s="11"/>
      <c r="UYE52" s="11"/>
      <c r="UYG52" s="11"/>
      <c r="UYI52" s="11"/>
      <c r="UYK52" s="11"/>
      <c r="UYM52" s="11"/>
      <c r="UYO52" s="11"/>
      <c r="UYQ52" s="11"/>
      <c r="UYS52" s="11"/>
      <c r="UYU52" s="11"/>
      <c r="UYW52" s="11"/>
      <c r="UYY52" s="11"/>
      <c r="UZA52" s="11"/>
      <c r="UZC52" s="11"/>
      <c r="UZE52" s="11"/>
      <c r="UZG52" s="11"/>
      <c r="UZI52" s="11"/>
      <c r="UZK52" s="11"/>
      <c r="UZM52" s="11"/>
      <c r="UZO52" s="11"/>
      <c r="UZQ52" s="11"/>
      <c r="UZS52" s="11"/>
      <c r="UZU52" s="11"/>
      <c r="UZW52" s="11"/>
      <c r="UZY52" s="11"/>
      <c r="VAA52" s="11"/>
      <c r="VAC52" s="11"/>
      <c r="VAE52" s="11"/>
      <c r="VAG52" s="11"/>
      <c r="VAI52" s="11"/>
      <c r="VAK52" s="11"/>
      <c r="VAM52" s="11"/>
      <c r="VAO52" s="11"/>
      <c r="VAQ52" s="11"/>
      <c r="VAS52" s="11"/>
      <c r="VAU52" s="11"/>
      <c r="VAW52" s="11"/>
      <c r="VAY52" s="11"/>
      <c r="VBA52" s="11"/>
      <c r="VBC52" s="11"/>
      <c r="VBE52" s="11"/>
      <c r="VBG52" s="11"/>
      <c r="VBI52" s="11"/>
      <c r="VBK52" s="11"/>
      <c r="VBM52" s="11"/>
      <c r="VBO52" s="11"/>
      <c r="VBQ52" s="11"/>
      <c r="VBS52" s="11"/>
      <c r="VBU52" s="11"/>
      <c r="VBW52" s="11"/>
      <c r="VBY52" s="11"/>
      <c r="VCA52" s="11"/>
      <c r="VCC52" s="11"/>
      <c r="VCE52" s="11"/>
      <c r="VCG52" s="11"/>
      <c r="VCI52" s="11"/>
      <c r="VCK52" s="11"/>
      <c r="VCM52" s="11"/>
      <c r="VCO52" s="11"/>
      <c r="VCQ52" s="11"/>
      <c r="VCS52" s="11"/>
      <c r="VCU52" s="11"/>
      <c r="VCW52" s="11"/>
      <c r="VCY52" s="11"/>
      <c r="VDA52" s="11"/>
      <c r="VDC52" s="11"/>
      <c r="VDE52" s="11"/>
      <c r="VDG52" s="11"/>
      <c r="VDI52" s="11"/>
      <c r="VDK52" s="11"/>
      <c r="VDM52" s="11"/>
      <c r="VDO52" s="11"/>
      <c r="VDQ52" s="11"/>
      <c r="VDS52" s="11"/>
      <c r="VDU52" s="11"/>
      <c r="VDW52" s="11"/>
      <c r="VDY52" s="11"/>
      <c r="VEA52" s="11"/>
      <c r="VEC52" s="11"/>
      <c r="VEE52" s="11"/>
      <c r="VEG52" s="11"/>
      <c r="VEI52" s="11"/>
      <c r="VEK52" s="11"/>
      <c r="VEM52" s="11"/>
      <c r="VEO52" s="11"/>
      <c r="VEQ52" s="11"/>
      <c r="VES52" s="11"/>
      <c r="VEU52" s="11"/>
      <c r="VEW52" s="11"/>
      <c r="VEY52" s="11"/>
      <c r="VFA52" s="11"/>
      <c r="VFC52" s="11"/>
      <c r="VFE52" s="11"/>
      <c r="VFG52" s="11"/>
      <c r="VFI52" s="11"/>
      <c r="VFK52" s="11"/>
      <c r="VFM52" s="11"/>
      <c r="VFO52" s="11"/>
      <c r="VFQ52" s="11"/>
      <c r="VFS52" s="11"/>
      <c r="VFU52" s="11"/>
      <c r="VFW52" s="11"/>
      <c r="VFY52" s="11"/>
      <c r="VGA52" s="11"/>
      <c r="VGC52" s="11"/>
      <c r="VGE52" s="11"/>
      <c r="VGG52" s="11"/>
      <c r="VGI52" s="11"/>
      <c r="VGK52" s="11"/>
      <c r="VGM52" s="11"/>
      <c r="VGO52" s="11"/>
      <c r="VGQ52" s="11"/>
      <c r="VGS52" s="11"/>
      <c r="VGU52" s="11"/>
      <c r="VGW52" s="11"/>
      <c r="VGY52" s="11"/>
      <c r="VHA52" s="11"/>
      <c r="VHC52" s="11"/>
      <c r="VHE52" s="11"/>
      <c r="VHG52" s="11"/>
      <c r="VHI52" s="11"/>
      <c r="VHK52" s="11"/>
      <c r="VHM52" s="11"/>
      <c r="VHO52" s="11"/>
      <c r="VHQ52" s="11"/>
      <c r="VHS52" s="11"/>
      <c r="VHU52" s="11"/>
      <c r="VHW52" s="11"/>
      <c r="VHY52" s="11"/>
      <c r="VIA52" s="11"/>
      <c r="VIC52" s="11"/>
      <c r="VIE52" s="11"/>
      <c r="VIG52" s="11"/>
      <c r="VII52" s="11"/>
      <c r="VIK52" s="11"/>
      <c r="VIM52" s="11"/>
      <c r="VIO52" s="11"/>
      <c r="VIQ52" s="11"/>
      <c r="VIS52" s="11"/>
      <c r="VIU52" s="11"/>
      <c r="VIW52" s="11"/>
      <c r="VIY52" s="11"/>
      <c r="VJA52" s="11"/>
      <c r="VJC52" s="11"/>
      <c r="VJE52" s="11"/>
      <c r="VJG52" s="11"/>
      <c r="VJI52" s="11"/>
      <c r="VJK52" s="11"/>
      <c r="VJM52" s="11"/>
      <c r="VJO52" s="11"/>
      <c r="VJQ52" s="11"/>
      <c r="VJS52" s="11"/>
      <c r="VJU52" s="11"/>
      <c r="VJW52" s="11"/>
      <c r="VJY52" s="11"/>
      <c r="VKA52" s="11"/>
      <c r="VKC52" s="11"/>
      <c r="VKE52" s="11"/>
      <c r="VKG52" s="11"/>
      <c r="VKI52" s="11"/>
      <c r="VKK52" s="11"/>
      <c r="VKM52" s="11"/>
      <c r="VKO52" s="11"/>
      <c r="VKQ52" s="11"/>
      <c r="VKS52" s="11"/>
      <c r="VKU52" s="11"/>
      <c r="VKW52" s="11"/>
      <c r="VKY52" s="11"/>
      <c r="VLA52" s="11"/>
      <c r="VLC52" s="11"/>
      <c r="VLE52" s="11"/>
      <c r="VLG52" s="11"/>
      <c r="VLI52" s="11"/>
      <c r="VLK52" s="11"/>
      <c r="VLM52" s="11"/>
      <c r="VLO52" s="11"/>
      <c r="VLQ52" s="11"/>
      <c r="VLS52" s="11"/>
      <c r="VLU52" s="11"/>
      <c r="VLW52" s="11"/>
      <c r="VLY52" s="11"/>
      <c r="VMA52" s="11"/>
      <c r="VMC52" s="11"/>
      <c r="VME52" s="11"/>
      <c r="VMG52" s="11"/>
      <c r="VMI52" s="11"/>
      <c r="VMK52" s="11"/>
      <c r="VMM52" s="11"/>
      <c r="VMO52" s="11"/>
      <c r="VMQ52" s="11"/>
      <c r="VMS52" s="11"/>
      <c r="VMU52" s="11"/>
      <c r="VMW52" s="11"/>
      <c r="VMY52" s="11"/>
      <c r="VNA52" s="11"/>
      <c r="VNC52" s="11"/>
      <c r="VNE52" s="11"/>
      <c r="VNG52" s="11"/>
      <c r="VNI52" s="11"/>
      <c r="VNK52" s="11"/>
      <c r="VNM52" s="11"/>
      <c r="VNO52" s="11"/>
      <c r="VNQ52" s="11"/>
      <c r="VNS52" s="11"/>
      <c r="VNU52" s="11"/>
      <c r="VNW52" s="11"/>
      <c r="VNY52" s="11"/>
      <c r="VOA52" s="11"/>
      <c r="VOC52" s="11"/>
      <c r="VOE52" s="11"/>
      <c r="VOG52" s="11"/>
      <c r="VOI52" s="11"/>
      <c r="VOK52" s="11"/>
      <c r="VOM52" s="11"/>
      <c r="VOO52" s="11"/>
      <c r="VOQ52" s="11"/>
      <c r="VOS52" s="11"/>
      <c r="VOU52" s="11"/>
      <c r="VOW52" s="11"/>
      <c r="VOY52" s="11"/>
      <c r="VPA52" s="11"/>
      <c r="VPC52" s="11"/>
      <c r="VPE52" s="11"/>
      <c r="VPG52" s="11"/>
      <c r="VPI52" s="11"/>
      <c r="VPK52" s="11"/>
      <c r="VPM52" s="11"/>
      <c r="VPO52" s="11"/>
      <c r="VPQ52" s="11"/>
      <c r="VPS52" s="11"/>
      <c r="VPU52" s="11"/>
      <c r="VPW52" s="11"/>
      <c r="VPY52" s="11"/>
      <c r="VQA52" s="11"/>
      <c r="VQC52" s="11"/>
      <c r="VQE52" s="11"/>
      <c r="VQG52" s="11"/>
      <c r="VQI52" s="11"/>
      <c r="VQK52" s="11"/>
      <c r="VQM52" s="11"/>
      <c r="VQO52" s="11"/>
      <c r="VQQ52" s="11"/>
      <c r="VQS52" s="11"/>
      <c r="VQU52" s="11"/>
      <c r="VQW52" s="11"/>
      <c r="VQY52" s="11"/>
      <c r="VRA52" s="11"/>
      <c r="VRC52" s="11"/>
      <c r="VRE52" s="11"/>
      <c r="VRG52" s="11"/>
      <c r="VRI52" s="11"/>
      <c r="VRK52" s="11"/>
      <c r="VRM52" s="11"/>
      <c r="VRO52" s="11"/>
      <c r="VRQ52" s="11"/>
      <c r="VRS52" s="11"/>
      <c r="VRU52" s="11"/>
      <c r="VRW52" s="11"/>
      <c r="VRY52" s="11"/>
      <c r="VSA52" s="11"/>
      <c r="VSC52" s="11"/>
      <c r="VSE52" s="11"/>
      <c r="VSG52" s="11"/>
      <c r="VSI52" s="11"/>
      <c r="VSK52" s="11"/>
      <c r="VSM52" s="11"/>
      <c r="VSO52" s="11"/>
      <c r="VSQ52" s="11"/>
      <c r="VSS52" s="11"/>
      <c r="VSU52" s="11"/>
      <c r="VSW52" s="11"/>
      <c r="VSY52" s="11"/>
      <c r="VTA52" s="11"/>
      <c r="VTC52" s="11"/>
      <c r="VTE52" s="11"/>
      <c r="VTG52" s="11"/>
      <c r="VTI52" s="11"/>
      <c r="VTK52" s="11"/>
      <c r="VTM52" s="11"/>
      <c r="VTO52" s="11"/>
      <c r="VTQ52" s="11"/>
      <c r="VTS52" s="11"/>
      <c r="VTU52" s="11"/>
      <c r="VTW52" s="11"/>
      <c r="VTY52" s="11"/>
      <c r="VUA52" s="11"/>
      <c r="VUC52" s="11"/>
      <c r="VUE52" s="11"/>
      <c r="VUG52" s="11"/>
      <c r="VUI52" s="11"/>
      <c r="VUK52" s="11"/>
      <c r="VUM52" s="11"/>
      <c r="VUO52" s="11"/>
      <c r="VUQ52" s="11"/>
      <c r="VUS52" s="11"/>
      <c r="VUU52" s="11"/>
      <c r="VUW52" s="11"/>
      <c r="VUY52" s="11"/>
      <c r="VVA52" s="11"/>
      <c r="VVC52" s="11"/>
      <c r="VVE52" s="11"/>
      <c r="VVG52" s="11"/>
      <c r="VVI52" s="11"/>
      <c r="VVK52" s="11"/>
      <c r="VVM52" s="11"/>
      <c r="VVO52" s="11"/>
      <c r="VVQ52" s="11"/>
      <c r="VVS52" s="11"/>
      <c r="VVU52" s="11"/>
      <c r="VVW52" s="11"/>
      <c r="VVY52" s="11"/>
      <c r="VWA52" s="11"/>
      <c r="VWC52" s="11"/>
      <c r="VWE52" s="11"/>
      <c r="VWG52" s="11"/>
      <c r="VWI52" s="11"/>
      <c r="VWK52" s="11"/>
      <c r="VWM52" s="11"/>
      <c r="VWO52" s="11"/>
      <c r="VWQ52" s="11"/>
      <c r="VWS52" s="11"/>
      <c r="VWU52" s="11"/>
      <c r="VWW52" s="11"/>
      <c r="VWY52" s="11"/>
      <c r="VXA52" s="11"/>
      <c r="VXC52" s="11"/>
      <c r="VXE52" s="11"/>
      <c r="VXG52" s="11"/>
      <c r="VXI52" s="11"/>
      <c r="VXK52" s="11"/>
      <c r="VXM52" s="11"/>
      <c r="VXO52" s="11"/>
      <c r="VXQ52" s="11"/>
      <c r="VXS52" s="11"/>
      <c r="VXU52" s="11"/>
      <c r="VXW52" s="11"/>
      <c r="VXY52" s="11"/>
      <c r="VYA52" s="11"/>
      <c r="VYC52" s="11"/>
      <c r="VYE52" s="11"/>
      <c r="VYG52" s="11"/>
      <c r="VYI52" s="11"/>
      <c r="VYK52" s="11"/>
      <c r="VYM52" s="11"/>
      <c r="VYO52" s="11"/>
      <c r="VYQ52" s="11"/>
      <c r="VYS52" s="11"/>
      <c r="VYU52" s="11"/>
      <c r="VYW52" s="11"/>
      <c r="VYY52" s="11"/>
      <c r="VZA52" s="11"/>
      <c r="VZC52" s="11"/>
      <c r="VZE52" s="11"/>
      <c r="VZG52" s="11"/>
      <c r="VZI52" s="11"/>
      <c r="VZK52" s="11"/>
      <c r="VZM52" s="11"/>
      <c r="VZO52" s="11"/>
      <c r="VZQ52" s="11"/>
      <c r="VZS52" s="11"/>
      <c r="VZU52" s="11"/>
      <c r="VZW52" s="11"/>
      <c r="VZY52" s="11"/>
      <c r="WAA52" s="11"/>
      <c r="WAC52" s="11"/>
      <c r="WAE52" s="11"/>
      <c r="WAG52" s="11"/>
      <c r="WAI52" s="11"/>
      <c r="WAK52" s="11"/>
      <c r="WAM52" s="11"/>
      <c r="WAO52" s="11"/>
      <c r="WAQ52" s="11"/>
      <c r="WAS52" s="11"/>
      <c r="WAU52" s="11"/>
      <c r="WAW52" s="11"/>
      <c r="WAY52" s="11"/>
      <c r="WBA52" s="11"/>
      <c r="WBC52" s="11"/>
      <c r="WBE52" s="11"/>
      <c r="WBG52" s="11"/>
      <c r="WBI52" s="11"/>
      <c r="WBK52" s="11"/>
      <c r="WBM52" s="11"/>
      <c r="WBO52" s="11"/>
      <c r="WBQ52" s="11"/>
      <c r="WBS52" s="11"/>
      <c r="WBU52" s="11"/>
      <c r="WBW52" s="11"/>
      <c r="WBY52" s="11"/>
      <c r="WCA52" s="11"/>
      <c r="WCC52" s="11"/>
      <c r="WCE52" s="11"/>
      <c r="WCG52" s="11"/>
      <c r="WCI52" s="11"/>
      <c r="WCK52" s="11"/>
      <c r="WCM52" s="11"/>
      <c r="WCO52" s="11"/>
      <c r="WCQ52" s="11"/>
      <c r="WCS52" s="11"/>
      <c r="WCU52" s="11"/>
      <c r="WCW52" s="11"/>
      <c r="WCY52" s="11"/>
      <c r="WDA52" s="11"/>
      <c r="WDC52" s="11"/>
      <c r="WDE52" s="11"/>
      <c r="WDG52" s="11"/>
      <c r="WDI52" s="11"/>
      <c r="WDK52" s="11"/>
      <c r="WDM52" s="11"/>
      <c r="WDO52" s="11"/>
      <c r="WDQ52" s="11"/>
      <c r="WDS52" s="11"/>
      <c r="WDU52" s="11"/>
      <c r="WDW52" s="11"/>
      <c r="WDY52" s="11"/>
      <c r="WEA52" s="11"/>
      <c r="WEC52" s="11"/>
      <c r="WEE52" s="11"/>
      <c r="WEG52" s="11"/>
      <c r="WEI52" s="11"/>
      <c r="WEK52" s="11"/>
      <c r="WEM52" s="11"/>
      <c r="WEO52" s="11"/>
      <c r="WEQ52" s="11"/>
      <c r="WES52" s="11"/>
      <c r="WEU52" s="11"/>
      <c r="WEW52" s="11"/>
      <c r="WEY52" s="11"/>
      <c r="WFA52" s="11"/>
      <c r="WFC52" s="11"/>
      <c r="WFE52" s="11"/>
      <c r="WFG52" s="11"/>
      <c r="WFI52" s="11"/>
      <c r="WFK52" s="11"/>
      <c r="WFM52" s="11"/>
      <c r="WFO52" s="11"/>
      <c r="WFQ52" s="11"/>
      <c r="WFS52" s="11"/>
      <c r="WFU52" s="11"/>
      <c r="WFW52" s="11"/>
      <c r="WFY52" s="11"/>
      <c r="WGA52" s="11"/>
      <c r="WGC52" s="11"/>
      <c r="WGE52" s="11"/>
      <c r="WGG52" s="11"/>
      <c r="WGI52" s="11"/>
      <c r="WGK52" s="11"/>
      <c r="WGM52" s="11"/>
      <c r="WGO52" s="11"/>
      <c r="WGQ52" s="11"/>
      <c r="WGS52" s="11"/>
      <c r="WGU52" s="11"/>
      <c r="WGW52" s="11"/>
      <c r="WGY52" s="11"/>
      <c r="WHA52" s="11"/>
      <c r="WHC52" s="11"/>
      <c r="WHE52" s="11"/>
      <c r="WHG52" s="11"/>
      <c r="WHI52" s="11"/>
      <c r="WHK52" s="11"/>
      <c r="WHM52" s="11"/>
      <c r="WHO52" s="11"/>
      <c r="WHQ52" s="11"/>
      <c r="WHS52" s="11"/>
      <c r="WHU52" s="11"/>
      <c r="WHW52" s="11"/>
      <c r="WHY52" s="11"/>
      <c r="WIA52" s="11"/>
      <c r="WIC52" s="11"/>
      <c r="WIE52" s="11"/>
      <c r="WIG52" s="11"/>
      <c r="WII52" s="11"/>
      <c r="WIK52" s="11"/>
      <c r="WIM52" s="11"/>
      <c r="WIO52" s="11"/>
      <c r="WIQ52" s="11"/>
      <c r="WIS52" s="11"/>
      <c r="WIU52" s="11"/>
      <c r="WIW52" s="11"/>
      <c r="WIY52" s="11"/>
      <c r="WJA52" s="11"/>
      <c r="WJC52" s="11"/>
      <c r="WJE52" s="11"/>
      <c r="WJG52" s="11"/>
      <c r="WJI52" s="11"/>
      <c r="WJK52" s="11"/>
      <c r="WJM52" s="11"/>
      <c r="WJO52" s="11"/>
      <c r="WJQ52" s="11"/>
      <c r="WJS52" s="11"/>
      <c r="WJU52" s="11"/>
      <c r="WJW52" s="11"/>
      <c r="WJY52" s="11"/>
      <c r="WKA52" s="11"/>
      <c r="WKC52" s="11"/>
      <c r="WKE52" s="11"/>
      <c r="WKG52" s="11"/>
      <c r="WKI52" s="11"/>
      <c r="WKK52" s="11"/>
      <c r="WKM52" s="11"/>
      <c r="WKO52" s="11"/>
      <c r="WKQ52" s="11"/>
      <c r="WKS52" s="11"/>
      <c r="WKU52" s="11"/>
      <c r="WKW52" s="11"/>
      <c r="WKY52" s="11"/>
      <c r="WLA52" s="11"/>
      <c r="WLC52" s="11"/>
      <c r="WLE52" s="11"/>
      <c r="WLG52" s="11"/>
      <c r="WLI52" s="11"/>
      <c r="WLK52" s="11"/>
      <c r="WLM52" s="11"/>
      <c r="WLO52" s="11"/>
      <c r="WLQ52" s="11"/>
      <c r="WLS52" s="11"/>
      <c r="WLU52" s="11"/>
      <c r="WLW52" s="11"/>
      <c r="WLY52" s="11"/>
      <c r="WMA52" s="11"/>
      <c r="WMC52" s="11"/>
      <c r="WME52" s="11"/>
      <c r="WMG52" s="11"/>
      <c r="WMI52" s="11"/>
      <c r="WMK52" s="11"/>
      <c r="WMM52" s="11"/>
      <c r="WMO52" s="11"/>
      <c r="WMQ52" s="11"/>
      <c r="WMS52" s="11"/>
      <c r="WMU52" s="11"/>
      <c r="WMW52" s="11"/>
      <c r="WMY52" s="11"/>
      <c r="WNA52" s="11"/>
      <c r="WNC52" s="11"/>
      <c r="WNE52" s="11"/>
      <c r="WNG52" s="11"/>
      <c r="WNI52" s="11"/>
      <c r="WNK52" s="11"/>
      <c r="WNM52" s="11"/>
      <c r="WNO52" s="11"/>
      <c r="WNQ52" s="11"/>
      <c r="WNS52" s="11"/>
      <c r="WNU52" s="11"/>
      <c r="WNW52" s="11"/>
      <c r="WNY52" s="11"/>
      <c r="WOA52" s="11"/>
      <c r="WOC52" s="11"/>
      <c r="WOE52" s="11"/>
      <c r="WOG52" s="11"/>
      <c r="WOI52" s="11"/>
      <c r="WOK52" s="11"/>
      <c r="WOM52" s="11"/>
      <c r="WOO52" s="11"/>
      <c r="WOQ52" s="11"/>
      <c r="WOS52" s="11"/>
      <c r="WOU52" s="11"/>
      <c r="WOW52" s="11"/>
      <c r="WOY52" s="11"/>
      <c r="WPA52" s="11"/>
      <c r="WPC52" s="11"/>
      <c r="WPE52" s="11"/>
      <c r="WPG52" s="11"/>
      <c r="WPI52" s="11"/>
      <c r="WPK52" s="11"/>
      <c r="WPM52" s="11"/>
      <c r="WPO52" s="11"/>
      <c r="WPQ52" s="11"/>
      <c r="WPS52" s="11"/>
      <c r="WPU52" s="11"/>
      <c r="WPW52" s="11"/>
      <c r="WPY52" s="11"/>
      <c r="WQA52" s="11"/>
      <c r="WQC52" s="11"/>
      <c r="WQE52" s="11"/>
      <c r="WQG52" s="11"/>
      <c r="WQI52" s="11"/>
      <c r="WQK52" s="11"/>
      <c r="WQM52" s="11"/>
      <c r="WQO52" s="11"/>
      <c r="WQQ52" s="11"/>
      <c r="WQS52" s="11"/>
      <c r="WQU52" s="11"/>
      <c r="WQW52" s="11"/>
      <c r="WQY52" s="11"/>
      <c r="WRA52" s="11"/>
      <c r="WRC52" s="11"/>
      <c r="WRE52" s="11"/>
      <c r="WRG52" s="11"/>
      <c r="WRI52" s="11"/>
      <c r="WRK52" s="11"/>
      <c r="WRM52" s="11"/>
      <c r="WRO52" s="11"/>
      <c r="WRQ52" s="11"/>
      <c r="WRS52" s="11"/>
      <c r="WRU52" s="11"/>
      <c r="WRW52" s="11"/>
      <c r="WRY52" s="11"/>
      <c r="WSA52" s="11"/>
      <c r="WSC52" s="11"/>
      <c r="WSE52" s="11"/>
      <c r="WSG52" s="11"/>
      <c r="WSI52" s="11"/>
      <c r="WSK52" s="11"/>
      <c r="WSM52" s="11"/>
      <c r="WSO52" s="11"/>
      <c r="WSQ52" s="11"/>
      <c r="WSS52" s="11"/>
      <c r="WSU52" s="11"/>
      <c r="WSW52" s="11"/>
      <c r="WSY52" s="11"/>
      <c r="WTA52" s="11"/>
      <c r="WTC52" s="11"/>
      <c r="WTE52" s="11"/>
      <c r="WTG52" s="11"/>
      <c r="WTI52" s="11"/>
      <c r="WTK52" s="11"/>
      <c r="WTM52" s="11"/>
      <c r="WTO52" s="11"/>
      <c r="WTQ52" s="11"/>
      <c r="WTS52" s="11"/>
      <c r="WTU52" s="11"/>
      <c r="WTW52" s="11"/>
      <c r="WTY52" s="11"/>
      <c r="WUA52" s="11"/>
      <c r="WUC52" s="11"/>
      <c r="WUE52" s="11"/>
      <c r="WUG52" s="11"/>
      <c r="WUI52" s="11"/>
      <c r="WUK52" s="11"/>
      <c r="WUM52" s="11"/>
      <c r="WUO52" s="11"/>
      <c r="WUQ52" s="11"/>
      <c r="WUS52" s="11"/>
      <c r="WUU52" s="11"/>
      <c r="WUW52" s="11"/>
      <c r="WUY52" s="11"/>
      <c r="WVA52" s="11"/>
      <c r="WVC52" s="11"/>
      <c r="WVE52" s="11"/>
      <c r="WVG52" s="11"/>
      <c r="WVI52" s="11"/>
      <c r="WVK52" s="11"/>
      <c r="WVM52" s="11"/>
      <c r="WVO52" s="11"/>
      <c r="WVQ52" s="11"/>
      <c r="WVS52" s="11"/>
      <c r="WVU52" s="11"/>
      <c r="WVW52" s="11"/>
      <c r="WVY52" s="11"/>
      <c r="WWA52" s="11"/>
      <c r="WWC52" s="11"/>
      <c r="WWE52" s="11"/>
      <c r="WWG52" s="11"/>
      <c r="WWI52" s="11"/>
      <c r="WWK52" s="11"/>
      <c r="WWM52" s="11"/>
      <c r="WWO52" s="11"/>
      <c r="WWQ52" s="11"/>
      <c r="WWS52" s="11"/>
      <c r="WWU52" s="11"/>
      <c r="WWW52" s="11"/>
      <c r="WWY52" s="11"/>
      <c r="WXA52" s="11"/>
      <c r="WXC52" s="11"/>
      <c r="WXE52" s="11"/>
      <c r="WXG52" s="11"/>
      <c r="WXI52" s="11"/>
      <c r="WXK52" s="11"/>
      <c r="WXM52" s="11"/>
      <c r="WXO52" s="11"/>
      <c r="WXQ52" s="11"/>
      <c r="WXS52" s="11"/>
      <c r="WXU52" s="11"/>
      <c r="WXW52" s="11"/>
      <c r="WXY52" s="11"/>
      <c r="WYA52" s="11"/>
      <c r="WYC52" s="11"/>
      <c r="WYE52" s="11"/>
      <c r="WYG52" s="11"/>
      <c r="WYI52" s="11"/>
      <c r="WYK52" s="11"/>
      <c r="WYM52" s="11"/>
      <c r="WYO52" s="11"/>
      <c r="WYQ52" s="11"/>
      <c r="WYS52" s="11"/>
      <c r="WYU52" s="11"/>
      <c r="WYW52" s="11"/>
      <c r="WYY52" s="11"/>
      <c r="WZA52" s="11"/>
      <c r="WZC52" s="11"/>
      <c r="WZE52" s="11"/>
      <c r="WZG52" s="11"/>
      <c r="WZI52" s="11"/>
      <c r="WZK52" s="11"/>
      <c r="WZM52" s="11"/>
      <c r="WZO52" s="11"/>
      <c r="WZQ52" s="11"/>
      <c r="WZS52" s="11"/>
      <c r="WZU52" s="11"/>
      <c r="WZW52" s="11"/>
      <c r="WZY52" s="11"/>
      <c r="XAA52" s="11"/>
      <c r="XAC52" s="11"/>
      <c r="XAE52" s="11"/>
      <c r="XAG52" s="11"/>
      <c r="XAI52" s="11"/>
      <c r="XAK52" s="11"/>
      <c r="XAM52" s="11"/>
      <c r="XAO52" s="11"/>
      <c r="XAQ52" s="11"/>
      <c r="XAS52" s="11"/>
      <c r="XAU52" s="11"/>
      <c r="XAW52" s="11"/>
      <c r="XAY52" s="11"/>
      <c r="XBA52" s="11"/>
      <c r="XBC52" s="11"/>
      <c r="XBE52" s="11"/>
      <c r="XBG52" s="11"/>
      <c r="XBI52" s="11"/>
      <c r="XBK52" s="11"/>
      <c r="XBM52" s="11"/>
      <c r="XBO52" s="11"/>
      <c r="XBQ52" s="11"/>
      <c r="XBS52" s="11"/>
      <c r="XBU52" s="11"/>
      <c r="XBW52" s="11"/>
      <c r="XBY52" s="11"/>
      <c r="XCA52" s="11"/>
      <c r="XCC52" s="11"/>
      <c r="XCE52" s="11"/>
      <c r="XCG52" s="11"/>
      <c r="XCI52" s="11"/>
      <c r="XCK52" s="11"/>
      <c r="XCM52" s="11"/>
      <c r="XCO52" s="11"/>
      <c r="XCQ52" s="11"/>
      <c r="XCS52" s="11"/>
      <c r="XCU52" s="11"/>
      <c r="XCW52" s="11"/>
      <c r="XCY52" s="11"/>
      <c r="XDA52" s="11"/>
      <c r="XDC52" s="11"/>
      <c r="XDE52" s="11"/>
      <c r="XDG52" s="11"/>
      <c r="XDI52" s="11"/>
      <c r="XDK52" s="11"/>
      <c r="XDM52" s="11"/>
      <c r="XDO52" s="11"/>
      <c r="XDQ52" s="11"/>
      <c r="XDS52" s="11"/>
      <c r="XDU52" s="11"/>
      <c r="XDW52" s="11"/>
      <c r="XDY52" s="11"/>
      <c r="XEA52" s="11"/>
      <c r="XEC52" s="11"/>
      <c r="XEE52" s="11"/>
      <c r="XEG52" s="11"/>
      <c r="XEI52" s="11"/>
      <c r="XEK52" s="11"/>
      <c r="XEM52" s="11"/>
      <c r="XEO52" s="11"/>
      <c r="XEQ52" s="11"/>
      <c r="XES52" s="11"/>
      <c r="XEU52" s="11"/>
      <c r="XEW52" s="11"/>
      <c r="XEY52" s="11"/>
      <c r="XFA52" s="11"/>
      <c r="XFC52" s="11"/>
    </row>
    <row r="55" spans="1:1023 1025:2047 2049:3071 3073:4095 4097:5119 5121:6143 6145:7167 7169:8191 8193:9215 9217:10239 10241:11263 11265:12287 12289:13311 13313:14335 14337:15359 15361:16383" ht="19.5" x14ac:dyDescent="0.25">
      <c r="A55" s="4" t="s">
        <v>39</v>
      </c>
      <c r="C55" s="4"/>
      <c r="E55" s="4"/>
      <c r="G55" s="4"/>
      <c r="I55" s="4"/>
      <c r="K55" s="4"/>
      <c r="M55" s="4"/>
      <c r="O55" s="4"/>
      <c r="Q55" s="4"/>
      <c r="S55" s="4"/>
      <c r="U55" s="4"/>
      <c r="W55" s="4"/>
      <c r="Y55" s="4"/>
      <c r="AA55" s="4"/>
      <c r="AC55" s="4"/>
      <c r="AE55" s="4"/>
      <c r="AG55" s="4"/>
      <c r="AI55" s="4"/>
      <c r="AK55" s="4"/>
      <c r="AM55" s="4"/>
      <c r="AO55" s="4"/>
      <c r="AQ55" s="4"/>
      <c r="AS55" s="4"/>
      <c r="AU55" s="4"/>
      <c r="AW55" s="4"/>
      <c r="AY55" s="4"/>
      <c r="BA55" s="4"/>
      <c r="BC55" s="4"/>
      <c r="BE55" s="4"/>
      <c r="BG55" s="4"/>
      <c r="BI55" s="4"/>
      <c r="BK55" s="4"/>
      <c r="BM55" s="4"/>
      <c r="BO55" s="4"/>
      <c r="BQ55" s="4"/>
      <c r="BS55" s="4"/>
      <c r="BU55" s="4"/>
      <c r="BW55" s="4"/>
      <c r="BY55" s="4"/>
      <c r="CA55" s="4"/>
      <c r="CC55" s="4"/>
      <c r="CE55" s="4"/>
      <c r="CG55" s="4"/>
      <c r="CI55" s="4"/>
      <c r="CK55" s="4"/>
      <c r="CM55" s="4"/>
      <c r="CO55" s="4"/>
      <c r="CQ55" s="4"/>
      <c r="CS55" s="4"/>
      <c r="CU55" s="4"/>
      <c r="CW55" s="4"/>
      <c r="CY55" s="4"/>
      <c r="DA55" s="4"/>
      <c r="DC55" s="4"/>
      <c r="DE55" s="4"/>
      <c r="DG55" s="4"/>
      <c r="DI55" s="4"/>
      <c r="DK55" s="4"/>
      <c r="DM55" s="4"/>
      <c r="DO55" s="4"/>
      <c r="DQ55" s="4"/>
      <c r="DS55" s="4"/>
      <c r="DU55" s="4"/>
      <c r="DW55" s="4"/>
      <c r="DY55" s="4"/>
      <c r="EA55" s="4"/>
      <c r="EC55" s="4"/>
      <c r="EE55" s="4"/>
      <c r="EG55" s="4"/>
      <c r="EI55" s="4"/>
      <c r="EK55" s="4"/>
      <c r="EM55" s="4"/>
      <c r="EO55" s="4"/>
      <c r="EQ55" s="4"/>
      <c r="ES55" s="4"/>
      <c r="EU55" s="4"/>
      <c r="EW55" s="4"/>
      <c r="EY55" s="4"/>
      <c r="FA55" s="4"/>
      <c r="FC55" s="4"/>
      <c r="FE55" s="4"/>
      <c r="FG55" s="4"/>
      <c r="FI55" s="4"/>
      <c r="FK55" s="4"/>
      <c r="FM55" s="4"/>
      <c r="FO55" s="4"/>
      <c r="FQ55" s="4"/>
      <c r="FS55" s="4"/>
      <c r="FU55" s="4"/>
      <c r="FW55" s="4"/>
      <c r="FY55" s="4"/>
      <c r="GA55" s="4"/>
      <c r="GC55" s="4"/>
      <c r="GE55" s="4"/>
      <c r="GG55" s="4"/>
      <c r="GI55" s="4"/>
      <c r="GK55" s="4"/>
      <c r="GM55" s="4"/>
      <c r="GO55" s="4"/>
      <c r="GQ55" s="4"/>
      <c r="GS55" s="4"/>
      <c r="GU55" s="4"/>
      <c r="GW55" s="4"/>
      <c r="GY55" s="4"/>
      <c r="HA55" s="4"/>
      <c r="HC55" s="4"/>
      <c r="HE55" s="4"/>
      <c r="HG55" s="4"/>
      <c r="HI55" s="4"/>
      <c r="HK55" s="4"/>
      <c r="HM55" s="4"/>
      <c r="HO55" s="4"/>
      <c r="HQ55" s="4"/>
      <c r="HS55" s="4"/>
      <c r="HU55" s="4"/>
      <c r="HW55" s="4"/>
      <c r="HY55" s="4"/>
      <c r="IA55" s="4"/>
      <c r="IC55" s="4"/>
      <c r="IE55" s="4"/>
      <c r="IG55" s="4"/>
      <c r="II55" s="4"/>
      <c r="IK55" s="4"/>
      <c r="IM55" s="4"/>
      <c r="IO55" s="4"/>
      <c r="IQ55" s="4"/>
      <c r="IS55" s="4"/>
      <c r="IU55" s="4"/>
      <c r="IW55" s="4"/>
      <c r="IY55" s="4"/>
      <c r="JA55" s="4"/>
      <c r="JC55" s="4"/>
      <c r="JE55" s="4"/>
      <c r="JG55" s="4"/>
      <c r="JI55" s="4"/>
      <c r="JK55" s="4"/>
      <c r="JM55" s="4"/>
      <c r="JO55" s="4"/>
      <c r="JQ55" s="4"/>
      <c r="JS55" s="4"/>
      <c r="JU55" s="4"/>
      <c r="JW55" s="4"/>
      <c r="JY55" s="4"/>
      <c r="KA55" s="4"/>
      <c r="KC55" s="4"/>
      <c r="KE55" s="4"/>
      <c r="KG55" s="4"/>
      <c r="KI55" s="4"/>
      <c r="KK55" s="4"/>
      <c r="KM55" s="4"/>
      <c r="KO55" s="4"/>
      <c r="KQ55" s="4"/>
      <c r="KS55" s="4"/>
      <c r="KU55" s="4"/>
      <c r="KW55" s="4"/>
      <c r="KY55" s="4"/>
      <c r="LA55" s="4"/>
      <c r="LC55" s="4"/>
      <c r="LE55" s="4"/>
      <c r="LG55" s="4"/>
      <c r="LI55" s="4"/>
      <c r="LK55" s="4"/>
      <c r="LM55" s="4"/>
      <c r="LO55" s="4"/>
      <c r="LQ55" s="4"/>
      <c r="LS55" s="4"/>
      <c r="LU55" s="4"/>
      <c r="LW55" s="4"/>
      <c r="LY55" s="4"/>
      <c r="MA55" s="4"/>
      <c r="MC55" s="4"/>
      <c r="ME55" s="4"/>
      <c r="MG55" s="4"/>
      <c r="MI55" s="4"/>
      <c r="MK55" s="4"/>
      <c r="MM55" s="4"/>
      <c r="MO55" s="4"/>
      <c r="MQ55" s="4"/>
      <c r="MS55" s="4"/>
      <c r="MU55" s="4"/>
      <c r="MW55" s="4"/>
      <c r="MY55" s="4"/>
      <c r="NA55" s="4"/>
      <c r="NC55" s="4"/>
      <c r="NE55" s="4"/>
      <c r="NG55" s="4"/>
      <c r="NI55" s="4"/>
      <c r="NK55" s="4"/>
      <c r="NM55" s="4"/>
      <c r="NO55" s="4"/>
      <c r="NQ55" s="4"/>
      <c r="NS55" s="4"/>
      <c r="NU55" s="4"/>
      <c r="NW55" s="4"/>
      <c r="NY55" s="4"/>
      <c r="OA55" s="4"/>
      <c r="OC55" s="4"/>
      <c r="OE55" s="4"/>
      <c r="OG55" s="4"/>
      <c r="OI55" s="4"/>
      <c r="OK55" s="4"/>
      <c r="OM55" s="4"/>
      <c r="OO55" s="4"/>
      <c r="OQ55" s="4"/>
      <c r="OS55" s="4"/>
      <c r="OU55" s="4"/>
      <c r="OW55" s="4"/>
      <c r="OY55" s="4"/>
      <c r="PA55" s="4"/>
      <c r="PC55" s="4"/>
      <c r="PE55" s="4"/>
      <c r="PG55" s="4"/>
      <c r="PI55" s="4"/>
      <c r="PK55" s="4"/>
      <c r="PM55" s="4"/>
      <c r="PO55" s="4"/>
      <c r="PQ55" s="4"/>
      <c r="PS55" s="4"/>
      <c r="PU55" s="4"/>
      <c r="PW55" s="4"/>
      <c r="PY55" s="4"/>
      <c r="QA55" s="4"/>
      <c r="QC55" s="4"/>
      <c r="QE55" s="4"/>
      <c r="QG55" s="4"/>
      <c r="QI55" s="4"/>
      <c r="QK55" s="4"/>
      <c r="QM55" s="4"/>
      <c r="QO55" s="4"/>
      <c r="QQ55" s="4"/>
      <c r="QS55" s="4"/>
      <c r="QU55" s="4"/>
      <c r="QW55" s="4"/>
      <c r="QY55" s="4"/>
      <c r="RA55" s="4"/>
      <c r="RC55" s="4"/>
      <c r="RE55" s="4"/>
      <c r="RG55" s="4"/>
      <c r="RI55" s="4"/>
      <c r="RK55" s="4"/>
      <c r="RM55" s="4"/>
      <c r="RO55" s="4"/>
      <c r="RQ55" s="4"/>
      <c r="RS55" s="4"/>
      <c r="RU55" s="4"/>
      <c r="RW55" s="4"/>
      <c r="RY55" s="4"/>
      <c r="SA55" s="4"/>
      <c r="SC55" s="4"/>
      <c r="SE55" s="4"/>
      <c r="SG55" s="4"/>
      <c r="SI55" s="4"/>
      <c r="SK55" s="4"/>
      <c r="SM55" s="4"/>
      <c r="SO55" s="4"/>
      <c r="SQ55" s="4"/>
      <c r="SS55" s="4"/>
      <c r="SU55" s="4"/>
      <c r="SW55" s="4"/>
      <c r="SY55" s="4"/>
      <c r="TA55" s="4"/>
      <c r="TC55" s="4"/>
      <c r="TE55" s="4"/>
      <c r="TG55" s="4"/>
      <c r="TI55" s="4"/>
      <c r="TK55" s="4"/>
      <c r="TM55" s="4"/>
      <c r="TO55" s="4"/>
      <c r="TQ55" s="4"/>
      <c r="TS55" s="4"/>
      <c r="TU55" s="4"/>
      <c r="TW55" s="4"/>
      <c r="TY55" s="4"/>
      <c r="UA55" s="4"/>
      <c r="UC55" s="4"/>
      <c r="UE55" s="4"/>
      <c r="UG55" s="4"/>
      <c r="UI55" s="4"/>
      <c r="UK55" s="4"/>
      <c r="UM55" s="4"/>
      <c r="UO55" s="4"/>
      <c r="UQ55" s="4"/>
      <c r="US55" s="4"/>
      <c r="UU55" s="4"/>
      <c r="UW55" s="4"/>
      <c r="UY55" s="4"/>
      <c r="VA55" s="4"/>
      <c r="VC55" s="4"/>
      <c r="VE55" s="4"/>
      <c r="VG55" s="4"/>
      <c r="VI55" s="4"/>
      <c r="VK55" s="4"/>
      <c r="VM55" s="4"/>
      <c r="VO55" s="4"/>
      <c r="VQ55" s="4"/>
      <c r="VS55" s="4"/>
      <c r="VU55" s="4"/>
      <c r="VW55" s="4"/>
      <c r="VY55" s="4"/>
      <c r="WA55" s="4"/>
      <c r="WC55" s="4"/>
      <c r="WE55" s="4"/>
      <c r="WG55" s="4"/>
      <c r="WI55" s="4"/>
      <c r="WK55" s="4"/>
      <c r="WM55" s="4"/>
      <c r="WO55" s="4"/>
      <c r="WQ55" s="4"/>
      <c r="WS55" s="4"/>
      <c r="WU55" s="4"/>
      <c r="WW55" s="4"/>
      <c r="WY55" s="4"/>
      <c r="XA55" s="4"/>
      <c r="XC55" s="4"/>
      <c r="XE55" s="4"/>
      <c r="XG55" s="4"/>
      <c r="XI55" s="4"/>
      <c r="XK55" s="4"/>
      <c r="XM55" s="4"/>
      <c r="XO55" s="4"/>
      <c r="XQ55" s="4"/>
      <c r="XS55" s="4"/>
      <c r="XU55" s="4"/>
      <c r="XW55" s="4"/>
      <c r="XY55" s="4"/>
      <c r="YA55" s="4"/>
      <c r="YC55" s="4"/>
      <c r="YE55" s="4"/>
      <c r="YG55" s="4"/>
      <c r="YI55" s="4"/>
      <c r="YK55" s="4"/>
      <c r="YM55" s="4"/>
      <c r="YO55" s="4"/>
      <c r="YQ55" s="4"/>
      <c r="YS55" s="4"/>
      <c r="YU55" s="4"/>
      <c r="YW55" s="4"/>
      <c r="YY55" s="4"/>
      <c r="ZA55" s="4"/>
      <c r="ZC55" s="4"/>
      <c r="ZE55" s="4"/>
      <c r="ZG55" s="4"/>
      <c r="ZI55" s="4"/>
      <c r="ZK55" s="4"/>
      <c r="ZM55" s="4"/>
      <c r="ZO55" s="4"/>
      <c r="ZQ55" s="4"/>
      <c r="ZS55" s="4"/>
      <c r="ZU55" s="4"/>
      <c r="ZW55" s="4"/>
      <c r="ZY55" s="4"/>
      <c r="AAA55" s="4"/>
      <c r="AAC55" s="4"/>
      <c r="AAE55" s="4"/>
      <c r="AAG55" s="4"/>
      <c r="AAI55" s="4"/>
      <c r="AAK55" s="4"/>
      <c r="AAM55" s="4"/>
      <c r="AAO55" s="4"/>
      <c r="AAQ55" s="4"/>
      <c r="AAS55" s="4"/>
      <c r="AAU55" s="4"/>
      <c r="AAW55" s="4"/>
      <c r="AAY55" s="4"/>
      <c r="ABA55" s="4"/>
      <c r="ABC55" s="4"/>
      <c r="ABE55" s="4"/>
      <c r="ABG55" s="4"/>
      <c r="ABI55" s="4"/>
      <c r="ABK55" s="4"/>
      <c r="ABM55" s="4"/>
      <c r="ABO55" s="4"/>
      <c r="ABQ55" s="4"/>
      <c r="ABS55" s="4"/>
      <c r="ABU55" s="4"/>
      <c r="ABW55" s="4"/>
      <c r="ABY55" s="4"/>
      <c r="ACA55" s="4"/>
      <c r="ACC55" s="4"/>
      <c r="ACE55" s="4"/>
      <c r="ACG55" s="4"/>
      <c r="ACI55" s="4"/>
      <c r="ACK55" s="4"/>
      <c r="ACM55" s="4"/>
      <c r="ACO55" s="4"/>
      <c r="ACQ55" s="4"/>
      <c r="ACS55" s="4"/>
      <c r="ACU55" s="4"/>
      <c r="ACW55" s="4"/>
      <c r="ACY55" s="4"/>
      <c r="ADA55" s="4"/>
      <c r="ADC55" s="4"/>
      <c r="ADE55" s="4"/>
      <c r="ADG55" s="4"/>
      <c r="ADI55" s="4"/>
      <c r="ADK55" s="4"/>
      <c r="ADM55" s="4"/>
      <c r="ADO55" s="4"/>
      <c r="ADQ55" s="4"/>
      <c r="ADS55" s="4"/>
      <c r="ADU55" s="4"/>
      <c r="ADW55" s="4"/>
      <c r="ADY55" s="4"/>
      <c r="AEA55" s="4"/>
      <c r="AEC55" s="4"/>
      <c r="AEE55" s="4"/>
      <c r="AEG55" s="4"/>
      <c r="AEI55" s="4"/>
      <c r="AEK55" s="4"/>
      <c r="AEM55" s="4"/>
      <c r="AEO55" s="4"/>
      <c r="AEQ55" s="4"/>
      <c r="AES55" s="4"/>
      <c r="AEU55" s="4"/>
      <c r="AEW55" s="4"/>
      <c r="AEY55" s="4"/>
      <c r="AFA55" s="4"/>
      <c r="AFC55" s="4"/>
      <c r="AFE55" s="4"/>
      <c r="AFG55" s="4"/>
      <c r="AFI55" s="4"/>
      <c r="AFK55" s="4"/>
      <c r="AFM55" s="4"/>
      <c r="AFO55" s="4"/>
      <c r="AFQ55" s="4"/>
      <c r="AFS55" s="4"/>
      <c r="AFU55" s="4"/>
      <c r="AFW55" s="4"/>
      <c r="AFY55" s="4"/>
      <c r="AGA55" s="4"/>
      <c r="AGC55" s="4"/>
      <c r="AGE55" s="4"/>
      <c r="AGG55" s="4"/>
      <c r="AGI55" s="4"/>
      <c r="AGK55" s="4"/>
      <c r="AGM55" s="4"/>
      <c r="AGO55" s="4"/>
      <c r="AGQ55" s="4"/>
      <c r="AGS55" s="4"/>
      <c r="AGU55" s="4"/>
      <c r="AGW55" s="4"/>
      <c r="AGY55" s="4"/>
      <c r="AHA55" s="4"/>
      <c r="AHC55" s="4"/>
      <c r="AHE55" s="4"/>
      <c r="AHG55" s="4"/>
      <c r="AHI55" s="4"/>
      <c r="AHK55" s="4"/>
      <c r="AHM55" s="4"/>
      <c r="AHO55" s="4"/>
      <c r="AHQ55" s="4"/>
      <c r="AHS55" s="4"/>
      <c r="AHU55" s="4"/>
      <c r="AHW55" s="4"/>
      <c r="AHY55" s="4"/>
      <c r="AIA55" s="4"/>
      <c r="AIC55" s="4"/>
      <c r="AIE55" s="4"/>
      <c r="AIG55" s="4"/>
      <c r="AII55" s="4"/>
      <c r="AIK55" s="4"/>
      <c r="AIM55" s="4"/>
      <c r="AIO55" s="4"/>
      <c r="AIQ55" s="4"/>
      <c r="AIS55" s="4"/>
      <c r="AIU55" s="4"/>
      <c r="AIW55" s="4"/>
      <c r="AIY55" s="4"/>
      <c r="AJA55" s="4"/>
      <c r="AJC55" s="4"/>
      <c r="AJE55" s="4"/>
      <c r="AJG55" s="4"/>
      <c r="AJI55" s="4"/>
      <c r="AJK55" s="4"/>
      <c r="AJM55" s="4"/>
      <c r="AJO55" s="4"/>
      <c r="AJQ55" s="4"/>
      <c r="AJS55" s="4"/>
      <c r="AJU55" s="4"/>
      <c r="AJW55" s="4"/>
      <c r="AJY55" s="4"/>
      <c r="AKA55" s="4"/>
      <c r="AKC55" s="4"/>
      <c r="AKE55" s="4"/>
      <c r="AKG55" s="4"/>
      <c r="AKI55" s="4"/>
      <c r="AKK55" s="4"/>
      <c r="AKM55" s="4"/>
      <c r="AKO55" s="4"/>
      <c r="AKQ55" s="4"/>
      <c r="AKS55" s="4"/>
      <c r="AKU55" s="4"/>
      <c r="AKW55" s="4"/>
      <c r="AKY55" s="4"/>
      <c r="ALA55" s="4"/>
      <c r="ALC55" s="4"/>
      <c r="ALE55" s="4"/>
      <c r="ALG55" s="4"/>
      <c r="ALI55" s="4"/>
      <c r="ALK55" s="4"/>
      <c r="ALM55" s="4"/>
      <c r="ALO55" s="4"/>
      <c r="ALQ55" s="4"/>
      <c r="ALS55" s="4"/>
      <c r="ALU55" s="4"/>
      <c r="ALW55" s="4"/>
      <c r="ALY55" s="4"/>
      <c r="AMA55" s="4"/>
      <c r="AMC55" s="4"/>
      <c r="AME55" s="4"/>
      <c r="AMG55" s="4"/>
      <c r="AMI55" s="4"/>
      <c r="AMK55" s="4"/>
      <c r="AMM55" s="4"/>
      <c r="AMO55" s="4"/>
      <c r="AMQ55" s="4"/>
      <c r="AMS55" s="4"/>
      <c r="AMU55" s="4"/>
      <c r="AMW55" s="4"/>
      <c r="AMY55" s="4"/>
      <c r="ANA55" s="4"/>
      <c r="ANC55" s="4"/>
      <c r="ANE55" s="4"/>
      <c r="ANG55" s="4"/>
      <c r="ANI55" s="4"/>
      <c r="ANK55" s="4"/>
      <c r="ANM55" s="4"/>
      <c r="ANO55" s="4"/>
      <c r="ANQ55" s="4"/>
      <c r="ANS55" s="4"/>
      <c r="ANU55" s="4"/>
      <c r="ANW55" s="4"/>
      <c r="ANY55" s="4"/>
      <c r="AOA55" s="4"/>
      <c r="AOC55" s="4"/>
      <c r="AOE55" s="4"/>
      <c r="AOG55" s="4"/>
      <c r="AOI55" s="4"/>
      <c r="AOK55" s="4"/>
      <c r="AOM55" s="4"/>
      <c r="AOO55" s="4"/>
      <c r="AOQ55" s="4"/>
      <c r="AOS55" s="4"/>
      <c r="AOU55" s="4"/>
      <c r="AOW55" s="4"/>
      <c r="AOY55" s="4"/>
      <c r="APA55" s="4"/>
      <c r="APC55" s="4"/>
      <c r="APE55" s="4"/>
      <c r="APG55" s="4"/>
      <c r="API55" s="4"/>
      <c r="APK55" s="4"/>
      <c r="APM55" s="4"/>
      <c r="APO55" s="4"/>
      <c r="APQ55" s="4"/>
      <c r="APS55" s="4"/>
      <c r="APU55" s="4"/>
      <c r="APW55" s="4"/>
      <c r="APY55" s="4"/>
      <c r="AQA55" s="4"/>
      <c r="AQC55" s="4"/>
      <c r="AQE55" s="4"/>
      <c r="AQG55" s="4"/>
      <c r="AQI55" s="4"/>
      <c r="AQK55" s="4"/>
      <c r="AQM55" s="4"/>
      <c r="AQO55" s="4"/>
      <c r="AQQ55" s="4"/>
      <c r="AQS55" s="4"/>
      <c r="AQU55" s="4"/>
      <c r="AQW55" s="4"/>
      <c r="AQY55" s="4"/>
      <c r="ARA55" s="4"/>
      <c r="ARC55" s="4"/>
      <c r="ARE55" s="4"/>
      <c r="ARG55" s="4"/>
      <c r="ARI55" s="4"/>
      <c r="ARK55" s="4"/>
      <c r="ARM55" s="4"/>
      <c r="ARO55" s="4"/>
      <c r="ARQ55" s="4"/>
      <c r="ARS55" s="4"/>
      <c r="ARU55" s="4"/>
      <c r="ARW55" s="4"/>
      <c r="ARY55" s="4"/>
      <c r="ASA55" s="4"/>
      <c r="ASC55" s="4"/>
      <c r="ASE55" s="4"/>
      <c r="ASG55" s="4"/>
      <c r="ASI55" s="4"/>
      <c r="ASK55" s="4"/>
      <c r="ASM55" s="4"/>
      <c r="ASO55" s="4"/>
      <c r="ASQ55" s="4"/>
      <c r="ASS55" s="4"/>
      <c r="ASU55" s="4"/>
      <c r="ASW55" s="4"/>
      <c r="ASY55" s="4"/>
      <c r="ATA55" s="4"/>
      <c r="ATC55" s="4"/>
      <c r="ATE55" s="4"/>
      <c r="ATG55" s="4"/>
      <c r="ATI55" s="4"/>
      <c r="ATK55" s="4"/>
      <c r="ATM55" s="4"/>
      <c r="ATO55" s="4"/>
      <c r="ATQ55" s="4"/>
      <c r="ATS55" s="4"/>
      <c r="ATU55" s="4"/>
      <c r="ATW55" s="4"/>
      <c r="ATY55" s="4"/>
      <c r="AUA55" s="4"/>
      <c r="AUC55" s="4"/>
      <c r="AUE55" s="4"/>
      <c r="AUG55" s="4"/>
      <c r="AUI55" s="4"/>
      <c r="AUK55" s="4"/>
      <c r="AUM55" s="4"/>
      <c r="AUO55" s="4"/>
      <c r="AUQ55" s="4"/>
      <c r="AUS55" s="4"/>
      <c r="AUU55" s="4"/>
      <c r="AUW55" s="4"/>
      <c r="AUY55" s="4"/>
      <c r="AVA55" s="4"/>
      <c r="AVC55" s="4"/>
      <c r="AVE55" s="4"/>
      <c r="AVG55" s="4"/>
      <c r="AVI55" s="4"/>
      <c r="AVK55" s="4"/>
      <c r="AVM55" s="4"/>
      <c r="AVO55" s="4"/>
      <c r="AVQ55" s="4"/>
      <c r="AVS55" s="4"/>
      <c r="AVU55" s="4"/>
      <c r="AVW55" s="4"/>
      <c r="AVY55" s="4"/>
      <c r="AWA55" s="4"/>
      <c r="AWC55" s="4"/>
      <c r="AWE55" s="4"/>
      <c r="AWG55" s="4"/>
      <c r="AWI55" s="4"/>
      <c r="AWK55" s="4"/>
      <c r="AWM55" s="4"/>
      <c r="AWO55" s="4"/>
      <c r="AWQ55" s="4"/>
      <c r="AWS55" s="4"/>
      <c r="AWU55" s="4"/>
      <c r="AWW55" s="4"/>
      <c r="AWY55" s="4"/>
      <c r="AXA55" s="4"/>
      <c r="AXC55" s="4"/>
      <c r="AXE55" s="4"/>
      <c r="AXG55" s="4"/>
      <c r="AXI55" s="4"/>
      <c r="AXK55" s="4"/>
      <c r="AXM55" s="4"/>
      <c r="AXO55" s="4"/>
      <c r="AXQ55" s="4"/>
      <c r="AXS55" s="4"/>
      <c r="AXU55" s="4"/>
      <c r="AXW55" s="4"/>
      <c r="AXY55" s="4"/>
      <c r="AYA55" s="4"/>
      <c r="AYC55" s="4"/>
      <c r="AYE55" s="4"/>
      <c r="AYG55" s="4"/>
      <c r="AYI55" s="4"/>
      <c r="AYK55" s="4"/>
      <c r="AYM55" s="4"/>
      <c r="AYO55" s="4"/>
      <c r="AYQ55" s="4"/>
      <c r="AYS55" s="4"/>
      <c r="AYU55" s="4"/>
      <c r="AYW55" s="4"/>
      <c r="AYY55" s="4"/>
      <c r="AZA55" s="4"/>
      <c r="AZC55" s="4"/>
      <c r="AZE55" s="4"/>
      <c r="AZG55" s="4"/>
      <c r="AZI55" s="4"/>
      <c r="AZK55" s="4"/>
      <c r="AZM55" s="4"/>
      <c r="AZO55" s="4"/>
      <c r="AZQ55" s="4"/>
      <c r="AZS55" s="4"/>
      <c r="AZU55" s="4"/>
      <c r="AZW55" s="4"/>
      <c r="AZY55" s="4"/>
      <c r="BAA55" s="4"/>
      <c r="BAC55" s="4"/>
      <c r="BAE55" s="4"/>
      <c r="BAG55" s="4"/>
      <c r="BAI55" s="4"/>
      <c r="BAK55" s="4"/>
      <c r="BAM55" s="4"/>
      <c r="BAO55" s="4"/>
      <c r="BAQ55" s="4"/>
      <c r="BAS55" s="4"/>
      <c r="BAU55" s="4"/>
      <c r="BAW55" s="4"/>
      <c r="BAY55" s="4"/>
      <c r="BBA55" s="4"/>
      <c r="BBC55" s="4"/>
      <c r="BBE55" s="4"/>
      <c r="BBG55" s="4"/>
      <c r="BBI55" s="4"/>
      <c r="BBK55" s="4"/>
      <c r="BBM55" s="4"/>
      <c r="BBO55" s="4"/>
      <c r="BBQ55" s="4"/>
      <c r="BBS55" s="4"/>
      <c r="BBU55" s="4"/>
      <c r="BBW55" s="4"/>
      <c r="BBY55" s="4"/>
      <c r="BCA55" s="4"/>
      <c r="BCC55" s="4"/>
      <c r="BCE55" s="4"/>
      <c r="BCG55" s="4"/>
      <c r="BCI55" s="4"/>
      <c r="BCK55" s="4"/>
      <c r="BCM55" s="4"/>
      <c r="BCO55" s="4"/>
      <c r="BCQ55" s="4"/>
      <c r="BCS55" s="4"/>
      <c r="BCU55" s="4"/>
      <c r="BCW55" s="4"/>
      <c r="BCY55" s="4"/>
      <c r="BDA55" s="4"/>
      <c r="BDC55" s="4"/>
      <c r="BDE55" s="4"/>
      <c r="BDG55" s="4"/>
      <c r="BDI55" s="4"/>
      <c r="BDK55" s="4"/>
      <c r="BDM55" s="4"/>
      <c r="BDO55" s="4"/>
      <c r="BDQ55" s="4"/>
      <c r="BDS55" s="4"/>
      <c r="BDU55" s="4"/>
      <c r="BDW55" s="4"/>
      <c r="BDY55" s="4"/>
      <c r="BEA55" s="4"/>
      <c r="BEC55" s="4"/>
      <c r="BEE55" s="4"/>
      <c r="BEG55" s="4"/>
      <c r="BEI55" s="4"/>
      <c r="BEK55" s="4"/>
      <c r="BEM55" s="4"/>
      <c r="BEO55" s="4"/>
      <c r="BEQ55" s="4"/>
      <c r="BES55" s="4"/>
      <c r="BEU55" s="4"/>
      <c r="BEW55" s="4"/>
      <c r="BEY55" s="4"/>
      <c r="BFA55" s="4"/>
      <c r="BFC55" s="4"/>
      <c r="BFE55" s="4"/>
      <c r="BFG55" s="4"/>
      <c r="BFI55" s="4"/>
      <c r="BFK55" s="4"/>
      <c r="BFM55" s="4"/>
      <c r="BFO55" s="4"/>
      <c r="BFQ55" s="4"/>
      <c r="BFS55" s="4"/>
      <c r="BFU55" s="4"/>
      <c r="BFW55" s="4"/>
      <c r="BFY55" s="4"/>
      <c r="BGA55" s="4"/>
      <c r="BGC55" s="4"/>
      <c r="BGE55" s="4"/>
      <c r="BGG55" s="4"/>
      <c r="BGI55" s="4"/>
      <c r="BGK55" s="4"/>
      <c r="BGM55" s="4"/>
      <c r="BGO55" s="4"/>
      <c r="BGQ55" s="4"/>
      <c r="BGS55" s="4"/>
      <c r="BGU55" s="4"/>
      <c r="BGW55" s="4"/>
      <c r="BGY55" s="4"/>
      <c r="BHA55" s="4"/>
      <c r="BHC55" s="4"/>
      <c r="BHE55" s="4"/>
      <c r="BHG55" s="4"/>
      <c r="BHI55" s="4"/>
      <c r="BHK55" s="4"/>
      <c r="BHM55" s="4"/>
      <c r="BHO55" s="4"/>
      <c r="BHQ55" s="4"/>
      <c r="BHS55" s="4"/>
      <c r="BHU55" s="4"/>
      <c r="BHW55" s="4"/>
      <c r="BHY55" s="4"/>
      <c r="BIA55" s="4"/>
      <c r="BIC55" s="4"/>
      <c r="BIE55" s="4"/>
      <c r="BIG55" s="4"/>
      <c r="BII55" s="4"/>
      <c r="BIK55" s="4"/>
      <c r="BIM55" s="4"/>
      <c r="BIO55" s="4"/>
      <c r="BIQ55" s="4"/>
      <c r="BIS55" s="4"/>
      <c r="BIU55" s="4"/>
      <c r="BIW55" s="4"/>
      <c r="BIY55" s="4"/>
      <c r="BJA55" s="4"/>
      <c r="BJC55" s="4"/>
      <c r="BJE55" s="4"/>
      <c r="BJG55" s="4"/>
      <c r="BJI55" s="4"/>
      <c r="BJK55" s="4"/>
      <c r="BJM55" s="4"/>
      <c r="BJO55" s="4"/>
      <c r="BJQ55" s="4"/>
      <c r="BJS55" s="4"/>
      <c r="BJU55" s="4"/>
      <c r="BJW55" s="4"/>
      <c r="BJY55" s="4"/>
      <c r="BKA55" s="4"/>
      <c r="BKC55" s="4"/>
      <c r="BKE55" s="4"/>
      <c r="BKG55" s="4"/>
      <c r="BKI55" s="4"/>
      <c r="BKK55" s="4"/>
      <c r="BKM55" s="4"/>
      <c r="BKO55" s="4"/>
      <c r="BKQ55" s="4"/>
      <c r="BKS55" s="4"/>
      <c r="BKU55" s="4"/>
      <c r="BKW55" s="4"/>
      <c r="BKY55" s="4"/>
      <c r="BLA55" s="4"/>
      <c r="BLC55" s="4"/>
      <c r="BLE55" s="4"/>
      <c r="BLG55" s="4"/>
      <c r="BLI55" s="4"/>
      <c r="BLK55" s="4"/>
      <c r="BLM55" s="4"/>
      <c r="BLO55" s="4"/>
      <c r="BLQ55" s="4"/>
      <c r="BLS55" s="4"/>
      <c r="BLU55" s="4"/>
      <c r="BLW55" s="4"/>
      <c r="BLY55" s="4"/>
      <c r="BMA55" s="4"/>
      <c r="BMC55" s="4"/>
      <c r="BME55" s="4"/>
      <c r="BMG55" s="4"/>
      <c r="BMI55" s="4"/>
      <c r="BMK55" s="4"/>
      <c r="BMM55" s="4"/>
      <c r="BMO55" s="4"/>
      <c r="BMQ55" s="4"/>
      <c r="BMS55" s="4"/>
      <c r="BMU55" s="4"/>
      <c r="BMW55" s="4"/>
      <c r="BMY55" s="4"/>
      <c r="BNA55" s="4"/>
      <c r="BNC55" s="4"/>
      <c r="BNE55" s="4"/>
      <c r="BNG55" s="4"/>
      <c r="BNI55" s="4"/>
      <c r="BNK55" s="4"/>
      <c r="BNM55" s="4"/>
      <c r="BNO55" s="4"/>
      <c r="BNQ55" s="4"/>
      <c r="BNS55" s="4"/>
      <c r="BNU55" s="4"/>
      <c r="BNW55" s="4"/>
      <c r="BNY55" s="4"/>
      <c r="BOA55" s="4"/>
      <c r="BOC55" s="4"/>
      <c r="BOE55" s="4"/>
      <c r="BOG55" s="4"/>
      <c r="BOI55" s="4"/>
      <c r="BOK55" s="4"/>
      <c r="BOM55" s="4"/>
      <c r="BOO55" s="4"/>
      <c r="BOQ55" s="4"/>
      <c r="BOS55" s="4"/>
      <c r="BOU55" s="4"/>
      <c r="BOW55" s="4"/>
      <c r="BOY55" s="4"/>
      <c r="BPA55" s="4"/>
      <c r="BPC55" s="4"/>
      <c r="BPE55" s="4"/>
      <c r="BPG55" s="4"/>
      <c r="BPI55" s="4"/>
      <c r="BPK55" s="4"/>
      <c r="BPM55" s="4"/>
      <c r="BPO55" s="4"/>
      <c r="BPQ55" s="4"/>
      <c r="BPS55" s="4"/>
      <c r="BPU55" s="4"/>
      <c r="BPW55" s="4"/>
      <c r="BPY55" s="4"/>
      <c r="BQA55" s="4"/>
      <c r="BQC55" s="4"/>
      <c r="BQE55" s="4"/>
      <c r="BQG55" s="4"/>
      <c r="BQI55" s="4"/>
      <c r="BQK55" s="4"/>
      <c r="BQM55" s="4"/>
      <c r="BQO55" s="4"/>
      <c r="BQQ55" s="4"/>
      <c r="BQS55" s="4"/>
      <c r="BQU55" s="4"/>
      <c r="BQW55" s="4"/>
      <c r="BQY55" s="4"/>
      <c r="BRA55" s="4"/>
      <c r="BRC55" s="4"/>
      <c r="BRE55" s="4"/>
      <c r="BRG55" s="4"/>
      <c r="BRI55" s="4"/>
      <c r="BRK55" s="4"/>
      <c r="BRM55" s="4"/>
      <c r="BRO55" s="4"/>
      <c r="BRQ55" s="4"/>
      <c r="BRS55" s="4"/>
      <c r="BRU55" s="4"/>
      <c r="BRW55" s="4"/>
      <c r="BRY55" s="4"/>
      <c r="BSA55" s="4"/>
      <c r="BSC55" s="4"/>
      <c r="BSE55" s="4"/>
      <c r="BSG55" s="4"/>
      <c r="BSI55" s="4"/>
      <c r="BSK55" s="4"/>
      <c r="BSM55" s="4"/>
      <c r="BSO55" s="4"/>
      <c r="BSQ55" s="4"/>
      <c r="BSS55" s="4"/>
      <c r="BSU55" s="4"/>
      <c r="BSW55" s="4"/>
      <c r="BSY55" s="4"/>
      <c r="BTA55" s="4"/>
      <c r="BTC55" s="4"/>
      <c r="BTE55" s="4"/>
      <c r="BTG55" s="4"/>
      <c r="BTI55" s="4"/>
      <c r="BTK55" s="4"/>
      <c r="BTM55" s="4"/>
      <c r="BTO55" s="4"/>
      <c r="BTQ55" s="4"/>
      <c r="BTS55" s="4"/>
      <c r="BTU55" s="4"/>
      <c r="BTW55" s="4"/>
      <c r="BTY55" s="4"/>
      <c r="BUA55" s="4"/>
      <c r="BUC55" s="4"/>
      <c r="BUE55" s="4"/>
      <c r="BUG55" s="4"/>
      <c r="BUI55" s="4"/>
      <c r="BUK55" s="4"/>
      <c r="BUM55" s="4"/>
      <c r="BUO55" s="4"/>
      <c r="BUQ55" s="4"/>
      <c r="BUS55" s="4"/>
      <c r="BUU55" s="4"/>
      <c r="BUW55" s="4"/>
      <c r="BUY55" s="4"/>
      <c r="BVA55" s="4"/>
      <c r="BVC55" s="4"/>
      <c r="BVE55" s="4"/>
      <c r="BVG55" s="4"/>
      <c r="BVI55" s="4"/>
      <c r="BVK55" s="4"/>
      <c r="BVM55" s="4"/>
      <c r="BVO55" s="4"/>
      <c r="BVQ55" s="4"/>
      <c r="BVS55" s="4"/>
      <c r="BVU55" s="4"/>
      <c r="BVW55" s="4"/>
      <c r="BVY55" s="4"/>
      <c r="BWA55" s="4"/>
      <c r="BWC55" s="4"/>
      <c r="BWE55" s="4"/>
      <c r="BWG55" s="4"/>
      <c r="BWI55" s="4"/>
      <c r="BWK55" s="4"/>
      <c r="BWM55" s="4"/>
      <c r="BWO55" s="4"/>
      <c r="BWQ55" s="4"/>
      <c r="BWS55" s="4"/>
      <c r="BWU55" s="4"/>
      <c r="BWW55" s="4"/>
      <c r="BWY55" s="4"/>
      <c r="BXA55" s="4"/>
      <c r="BXC55" s="4"/>
      <c r="BXE55" s="4"/>
      <c r="BXG55" s="4"/>
      <c r="BXI55" s="4"/>
      <c r="BXK55" s="4"/>
      <c r="BXM55" s="4"/>
      <c r="BXO55" s="4"/>
      <c r="BXQ55" s="4"/>
      <c r="BXS55" s="4"/>
      <c r="BXU55" s="4"/>
      <c r="BXW55" s="4"/>
      <c r="BXY55" s="4"/>
      <c r="BYA55" s="4"/>
      <c r="BYC55" s="4"/>
      <c r="BYE55" s="4"/>
      <c r="BYG55" s="4"/>
      <c r="BYI55" s="4"/>
      <c r="BYK55" s="4"/>
      <c r="BYM55" s="4"/>
      <c r="BYO55" s="4"/>
      <c r="BYQ55" s="4"/>
      <c r="BYS55" s="4"/>
      <c r="BYU55" s="4"/>
      <c r="BYW55" s="4"/>
      <c r="BYY55" s="4"/>
      <c r="BZA55" s="4"/>
      <c r="BZC55" s="4"/>
      <c r="BZE55" s="4"/>
      <c r="BZG55" s="4"/>
      <c r="BZI55" s="4"/>
      <c r="BZK55" s="4"/>
      <c r="BZM55" s="4"/>
      <c r="BZO55" s="4"/>
      <c r="BZQ55" s="4"/>
      <c r="BZS55" s="4"/>
      <c r="BZU55" s="4"/>
      <c r="BZW55" s="4"/>
      <c r="BZY55" s="4"/>
      <c r="CAA55" s="4"/>
      <c r="CAC55" s="4"/>
      <c r="CAE55" s="4"/>
      <c r="CAG55" s="4"/>
      <c r="CAI55" s="4"/>
      <c r="CAK55" s="4"/>
      <c r="CAM55" s="4"/>
      <c r="CAO55" s="4"/>
      <c r="CAQ55" s="4"/>
      <c r="CAS55" s="4"/>
      <c r="CAU55" s="4"/>
      <c r="CAW55" s="4"/>
      <c r="CAY55" s="4"/>
      <c r="CBA55" s="4"/>
      <c r="CBC55" s="4"/>
      <c r="CBE55" s="4"/>
      <c r="CBG55" s="4"/>
      <c r="CBI55" s="4"/>
      <c r="CBK55" s="4"/>
      <c r="CBM55" s="4"/>
      <c r="CBO55" s="4"/>
      <c r="CBQ55" s="4"/>
      <c r="CBS55" s="4"/>
      <c r="CBU55" s="4"/>
      <c r="CBW55" s="4"/>
      <c r="CBY55" s="4"/>
      <c r="CCA55" s="4"/>
      <c r="CCC55" s="4"/>
      <c r="CCE55" s="4"/>
      <c r="CCG55" s="4"/>
      <c r="CCI55" s="4"/>
      <c r="CCK55" s="4"/>
      <c r="CCM55" s="4"/>
      <c r="CCO55" s="4"/>
      <c r="CCQ55" s="4"/>
      <c r="CCS55" s="4"/>
      <c r="CCU55" s="4"/>
      <c r="CCW55" s="4"/>
      <c r="CCY55" s="4"/>
      <c r="CDA55" s="4"/>
      <c r="CDC55" s="4"/>
      <c r="CDE55" s="4"/>
      <c r="CDG55" s="4"/>
      <c r="CDI55" s="4"/>
      <c r="CDK55" s="4"/>
      <c r="CDM55" s="4"/>
      <c r="CDO55" s="4"/>
      <c r="CDQ55" s="4"/>
      <c r="CDS55" s="4"/>
      <c r="CDU55" s="4"/>
      <c r="CDW55" s="4"/>
      <c r="CDY55" s="4"/>
      <c r="CEA55" s="4"/>
      <c r="CEC55" s="4"/>
      <c r="CEE55" s="4"/>
      <c r="CEG55" s="4"/>
      <c r="CEI55" s="4"/>
      <c r="CEK55" s="4"/>
      <c r="CEM55" s="4"/>
      <c r="CEO55" s="4"/>
      <c r="CEQ55" s="4"/>
      <c r="CES55" s="4"/>
      <c r="CEU55" s="4"/>
      <c r="CEW55" s="4"/>
      <c r="CEY55" s="4"/>
      <c r="CFA55" s="4"/>
      <c r="CFC55" s="4"/>
      <c r="CFE55" s="4"/>
      <c r="CFG55" s="4"/>
      <c r="CFI55" s="4"/>
      <c r="CFK55" s="4"/>
      <c r="CFM55" s="4"/>
      <c r="CFO55" s="4"/>
      <c r="CFQ55" s="4"/>
      <c r="CFS55" s="4"/>
      <c r="CFU55" s="4"/>
      <c r="CFW55" s="4"/>
      <c r="CFY55" s="4"/>
      <c r="CGA55" s="4"/>
      <c r="CGC55" s="4"/>
      <c r="CGE55" s="4"/>
      <c r="CGG55" s="4"/>
      <c r="CGI55" s="4"/>
      <c r="CGK55" s="4"/>
      <c r="CGM55" s="4"/>
      <c r="CGO55" s="4"/>
      <c r="CGQ55" s="4"/>
      <c r="CGS55" s="4"/>
      <c r="CGU55" s="4"/>
      <c r="CGW55" s="4"/>
      <c r="CGY55" s="4"/>
      <c r="CHA55" s="4"/>
      <c r="CHC55" s="4"/>
      <c r="CHE55" s="4"/>
      <c r="CHG55" s="4"/>
      <c r="CHI55" s="4"/>
      <c r="CHK55" s="4"/>
      <c r="CHM55" s="4"/>
      <c r="CHO55" s="4"/>
      <c r="CHQ55" s="4"/>
      <c r="CHS55" s="4"/>
      <c r="CHU55" s="4"/>
      <c r="CHW55" s="4"/>
      <c r="CHY55" s="4"/>
      <c r="CIA55" s="4"/>
      <c r="CIC55" s="4"/>
      <c r="CIE55" s="4"/>
      <c r="CIG55" s="4"/>
      <c r="CII55" s="4"/>
      <c r="CIK55" s="4"/>
      <c r="CIM55" s="4"/>
      <c r="CIO55" s="4"/>
      <c r="CIQ55" s="4"/>
      <c r="CIS55" s="4"/>
      <c r="CIU55" s="4"/>
      <c r="CIW55" s="4"/>
      <c r="CIY55" s="4"/>
      <c r="CJA55" s="4"/>
      <c r="CJC55" s="4"/>
      <c r="CJE55" s="4"/>
      <c r="CJG55" s="4"/>
      <c r="CJI55" s="4"/>
      <c r="CJK55" s="4"/>
      <c r="CJM55" s="4"/>
      <c r="CJO55" s="4"/>
      <c r="CJQ55" s="4"/>
      <c r="CJS55" s="4"/>
      <c r="CJU55" s="4"/>
      <c r="CJW55" s="4"/>
      <c r="CJY55" s="4"/>
      <c r="CKA55" s="4"/>
      <c r="CKC55" s="4"/>
      <c r="CKE55" s="4"/>
      <c r="CKG55" s="4"/>
      <c r="CKI55" s="4"/>
      <c r="CKK55" s="4"/>
      <c r="CKM55" s="4"/>
      <c r="CKO55" s="4"/>
      <c r="CKQ55" s="4"/>
      <c r="CKS55" s="4"/>
      <c r="CKU55" s="4"/>
      <c r="CKW55" s="4"/>
      <c r="CKY55" s="4"/>
      <c r="CLA55" s="4"/>
      <c r="CLC55" s="4"/>
      <c r="CLE55" s="4"/>
      <c r="CLG55" s="4"/>
      <c r="CLI55" s="4"/>
      <c r="CLK55" s="4"/>
      <c r="CLM55" s="4"/>
      <c r="CLO55" s="4"/>
      <c r="CLQ55" s="4"/>
      <c r="CLS55" s="4"/>
      <c r="CLU55" s="4"/>
      <c r="CLW55" s="4"/>
      <c r="CLY55" s="4"/>
      <c r="CMA55" s="4"/>
      <c r="CMC55" s="4"/>
      <c r="CME55" s="4"/>
      <c r="CMG55" s="4"/>
      <c r="CMI55" s="4"/>
      <c r="CMK55" s="4"/>
      <c r="CMM55" s="4"/>
      <c r="CMO55" s="4"/>
      <c r="CMQ55" s="4"/>
      <c r="CMS55" s="4"/>
      <c r="CMU55" s="4"/>
      <c r="CMW55" s="4"/>
      <c r="CMY55" s="4"/>
      <c r="CNA55" s="4"/>
      <c r="CNC55" s="4"/>
      <c r="CNE55" s="4"/>
      <c r="CNG55" s="4"/>
      <c r="CNI55" s="4"/>
      <c r="CNK55" s="4"/>
      <c r="CNM55" s="4"/>
      <c r="CNO55" s="4"/>
      <c r="CNQ55" s="4"/>
      <c r="CNS55" s="4"/>
      <c r="CNU55" s="4"/>
      <c r="CNW55" s="4"/>
      <c r="CNY55" s="4"/>
      <c r="COA55" s="4"/>
      <c r="COC55" s="4"/>
      <c r="COE55" s="4"/>
      <c r="COG55" s="4"/>
      <c r="COI55" s="4"/>
      <c r="COK55" s="4"/>
      <c r="COM55" s="4"/>
      <c r="COO55" s="4"/>
      <c r="COQ55" s="4"/>
      <c r="COS55" s="4"/>
      <c r="COU55" s="4"/>
      <c r="COW55" s="4"/>
      <c r="COY55" s="4"/>
      <c r="CPA55" s="4"/>
      <c r="CPC55" s="4"/>
      <c r="CPE55" s="4"/>
      <c r="CPG55" s="4"/>
      <c r="CPI55" s="4"/>
      <c r="CPK55" s="4"/>
      <c r="CPM55" s="4"/>
      <c r="CPO55" s="4"/>
      <c r="CPQ55" s="4"/>
      <c r="CPS55" s="4"/>
      <c r="CPU55" s="4"/>
      <c r="CPW55" s="4"/>
      <c r="CPY55" s="4"/>
      <c r="CQA55" s="4"/>
      <c r="CQC55" s="4"/>
      <c r="CQE55" s="4"/>
      <c r="CQG55" s="4"/>
      <c r="CQI55" s="4"/>
      <c r="CQK55" s="4"/>
      <c r="CQM55" s="4"/>
      <c r="CQO55" s="4"/>
      <c r="CQQ55" s="4"/>
      <c r="CQS55" s="4"/>
      <c r="CQU55" s="4"/>
      <c r="CQW55" s="4"/>
      <c r="CQY55" s="4"/>
      <c r="CRA55" s="4"/>
      <c r="CRC55" s="4"/>
      <c r="CRE55" s="4"/>
      <c r="CRG55" s="4"/>
      <c r="CRI55" s="4"/>
      <c r="CRK55" s="4"/>
      <c r="CRM55" s="4"/>
      <c r="CRO55" s="4"/>
      <c r="CRQ55" s="4"/>
      <c r="CRS55" s="4"/>
      <c r="CRU55" s="4"/>
      <c r="CRW55" s="4"/>
      <c r="CRY55" s="4"/>
      <c r="CSA55" s="4"/>
      <c r="CSC55" s="4"/>
      <c r="CSE55" s="4"/>
      <c r="CSG55" s="4"/>
      <c r="CSI55" s="4"/>
      <c r="CSK55" s="4"/>
      <c r="CSM55" s="4"/>
      <c r="CSO55" s="4"/>
      <c r="CSQ55" s="4"/>
      <c r="CSS55" s="4"/>
      <c r="CSU55" s="4"/>
      <c r="CSW55" s="4"/>
      <c r="CSY55" s="4"/>
      <c r="CTA55" s="4"/>
      <c r="CTC55" s="4"/>
      <c r="CTE55" s="4"/>
      <c r="CTG55" s="4"/>
      <c r="CTI55" s="4"/>
      <c r="CTK55" s="4"/>
      <c r="CTM55" s="4"/>
      <c r="CTO55" s="4"/>
      <c r="CTQ55" s="4"/>
      <c r="CTS55" s="4"/>
      <c r="CTU55" s="4"/>
      <c r="CTW55" s="4"/>
      <c r="CTY55" s="4"/>
      <c r="CUA55" s="4"/>
      <c r="CUC55" s="4"/>
      <c r="CUE55" s="4"/>
      <c r="CUG55" s="4"/>
      <c r="CUI55" s="4"/>
      <c r="CUK55" s="4"/>
      <c r="CUM55" s="4"/>
      <c r="CUO55" s="4"/>
      <c r="CUQ55" s="4"/>
      <c r="CUS55" s="4"/>
      <c r="CUU55" s="4"/>
      <c r="CUW55" s="4"/>
      <c r="CUY55" s="4"/>
      <c r="CVA55" s="4"/>
      <c r="CVC55" s="4"/>
      <c r="CVE55" s="4"/>
      <c r="CVG55" s="4"/>
      <c r="CVI55" s="4"/>
      <c r="CVK55" s="4"/>
      <c r="CVM55" s="4"/>
      <c r="CVO55" s="4"/>
      <c r="CVQ55" s="4"/>
      <c r="CVS55" s="4"/>
      <c r="CVU55" s="4"/>
      <c r="CVW55" s="4"/>
      <c r="CVY55" s="4"/>
      <c r="CWA55" s="4"/>
      <c r="CWC55" s="4"/>
      <c r="CWE55" s="4"/>
      <c r="CWG55" s="4"/>
      <c r="CWI55" s="4"/>
      <c r="CWK55" s="4"/>
      <c r="CWM55" s="4"/>
      <c r="CWO55" s="4"/>
      <c r="CWQ55" s="4"/>
      <c r="CWS55" s="4"/>
      <c r="CWU55" s="4"/>
      <c r="CWW55" s="4"/>
      <c r="CWY55" s="4"/>
      <c r="CXA55" s="4"/>
      <c r="CXC55" s="4"/>
      <c r="CXE55" s="4"/>
      <c r="CXG55" s="4"/>
      <c r="CXI55" s="4"/>
      <c r="CXK55" s="4"/>
      <c r="CXM55" s="4"/>
      <c r="CXO55" s="4"/>
      <c r="CXQ55" s="4"/>
      <c r="CXS55" s="4"/>
      <c r="CXU55" s="4"/>
      <c r="CXW55" s="4"/>
      <c r="CXY55" s="4"/>
      <c r="CYA55" s="4"/>
      <c r="CYC55" s="4"/>
      <c r="CYE55" s="4"/>
      <c r="CYG55" s="4"/>
      <c r="CYI55" s="4"/>
      <c r="CYK55" s="4"/>
      <c r="CYM55" s="4"/>
      <c r="CYO55" s="4"/>
      <c r="CYQ55" s="4"/>
      <c r="CYS55" s="4"/>
      <c r="CYU55" s="4"/>
      <c r="CYW55" s="4"/>
      <c r="CYY55" s="4"/>
      <c r="CZA55" s="4"/>
      <c r="CZC55" s="4"/>
      <c r="CZE55" s="4"/>
      <c r="CZG55" s="4"/>
      <c r="CZI55" s="4"/>
      <c r="CZK55" s="4"/>
      <c r="CZM55" s="4"/>
      <c r="CZO55" s="4"/>
      <c r="CZQ55" s="4"/>
      <c r="CZS55" s="4"/>
      <c r="CZU55" s="4"/>
      <c r="CZW55" s="4"/>
      <c r="CZY55" s="4"/>
      <c r="DAA55" s="4"/>
      <c r="DAC55" s="4"/>
      <c r="DAE55" s="4"/>
      <c r="DAG55" s="4"/>
      <c r="DAI55" s="4"/>
      <c r="DAK55" s="4"/>
      <c r="DAM55" s="4"/>
      <c r="DAO55" s="4"/>
      <c r="DAQ55" s="4"/>
      <c r="DAS55" s="4"/>
      <c r="DAU55" s="4"/>
      <c r="DAW55" s="4"/>
      <c r="DAY55" s="4"/>
      <c r="DBA55" s="4"/>
      <c r="DBC55" s="4"/>
      <c r="DBE55" s="4"/>
      <c r="DBG55" s="4"/>
      <c r="DBI55" s="4"/>
      <c r="DBK55" s="4"/>
      <c r="DBM55" s="4"/>
      <c r="DBO55" s="4"/>
      <c r="DBQ55" s="4"/>
      <c r="DBS55" s="4"/>
      <c r="DBU55" s="4"/>
      <c r="DBW55" s="4"/>
      <c r="DBY55" s="4"/>
      <c r="DCA55" s="4"/>
      <c r="DCC55" s="4"/>
      <c r="DCE55" s="4"/>
      <c r="DCG55" s="4"/>
      <c r="DCI55" s="4"/>
      <c r="DCK55" s="4"/>
      <c r="DCM55" s="4"/>
      <c r="DCO55" s="4"/>
      <c r="DCQ55" s="4"/>
      <c r="DCS55" s="4"/>
      <c r="DCU55" s="4"/>
      <c r="DCW55" s="4"/>
      <c r="DCY55" s="4"/>
      <c r="DDA55" s="4"/>
      <c r="DDC55" s="4"/>
      <c r="DDE55" s="4"/>
      <c r="DDG55" s="4"/>
      <c r="DDI55" s="4"/>
      <c r="DDK55" s="4"/>
      <c r="DDM55" s="4"/>
      <c r="DDO55" s="4"/>
      <c r="DDQ55" s="4"/>
      <c r="DDS55" s="4"/>
      <c r="DDU55" s="4"/>
      <c r="DDW55" s="4"/>
      <c r="DDY55" s="4"/>
      <c r="DEA55" s="4"/>
      <c r="DEC55" s="4"/>
      <c r="DEE55" s="4"/>
      <c r="DEG55" s="4"/>
      <c r="DEI55" s="4"/>
      <c r="DEK55" s="4"/>
      <c r="DEM55" s="4"/>
      <c r="DEO55" s="4"/>
      <c r="DEQ55" s="4"/>
      <c r="DES55" s="4"/>
      <c r="DEU55" s="4"/>
      <c r="DEW55" s="4"/>
      <c r="DEY55" s="4"/>
      <c r="DFA55" s="4"/>
      <c r="DFC55" s="4"/>
      <c r="DFE55" s="4"/>
      <c r="DFG55" s="4"/>
      <c r="DFI55" s="4"/>
      <c r="DFK55" s="4"/>
      <c r="DFM55" s="4"/>
      <c r="DFO55" s="4"/>
      <c r="DFQ55" s="4"/>
      <c r="DFS55" s="4"/>
      <c r="DFU55" s="4"/>
      <c r="DFW55" s="4"/>
      <c r="DFY55" s="4"/>
      <c r="DGA55" s="4"/>
      <c r="DGC55" s="4"/>
      <c r="DGE55" s="4"/>
      <c r="DGG55" s="4"/>
      <c r="DGI55" s="4"/>
      <c r="DGK55" s="4"/>
      <c r="DGM55" s="4"/>
      <c r="DGO55" s="4"/>
      <c r="DGQ55" s="4"/>
      <c r="DGS55" s="4"/>
      <c r="DGU55" s="4"/>
      <c r="DGW55" s="4"/>
      <c r="DGY55" s="4"/>
      <c r="DHA55" s="4"/>
      <c r="DHC55" s="4"/>
      <c r="DHE55" s="4"/>
      <c r="DHG55" s="4"/>
      <c r="DHI55" s="4"/>
      <c r="DHK55" s="4"/>
      <c r="DHM55" s="4"/>
      <c r="DHO55" s="4"/>
      <c r="DHQ55" s="4"/>
      <c r="DHS55" s="4"/>
      <c r="DHU55" s="4"/>
      <c r="DHW55" s="4"/>
      <c r="DHY55" s="4"/>
      <c r="DIA55" s="4"/>
      <c r="DIC55" s="4"/>
      <c r="DIE55" s="4"/>
      <c r="DIG55" s="4"/>
      <c r="DII55" s="4"/>
      <c r="DIK55" s="4"/>
      <c r="DIM55" s="4"/>
      <c r="DIO55" s="4"/>
      <c r="DIQ55" s="4"/>
      <c r="DIS55" s="4"/>
      <c r="DIU55" s="4"/>
      <c r="DIW55" s="4"/>
      <c r="DIY55" s="4"/>
      <c r="DJA55" s="4"/>
      <c r="DJC55" s="4"/>
      <c r="DJE55" s="4"/>
      <c r="DJG55" s="4"/>
      <c r="DJI55" s="4"/>
      <c r="DJK55" s="4"/>
      <c r="DJM55" s="4"/>
      <c r="DJO55" s="4"/>
      <c r="DJQ55" s="4"/>
      <c r="DJS55" s="4"/>
      <c r="DJU55" s="4"/>
      <c r="DJW55" s="4"/>
      <c r="DJY55" s="4"/>
      <c r="DKA55" s="4"/>
      <c r="DKC55" s="4"/>
      <c r="DKE55" s="4"/>
      <c r="DKG55" s="4"/>
      <c r="DKI55" s="4"/>
      <c r="DKK55" s="4"/>
      <c r="DKM55" s="4"/>
      <c r="DKO55" s="4"/>
      <c r="DKQ55" s="4"/>
      <c r="DKS55" s="4"/>
      <c r="DKU55" s="4"/>
      <c r="DKW55" s="4"/>
      <c r="DKY55" s="4"/>
      <c r="DLA55" s="4"/>
      <c r="DLC55" s="4"/>
      <c r="DLE55" s="4"/>
      <c r="DLG55" s="4"/>
      <c r="DLI55" s="4"/>
      <c r="DLK55" s="4"/>
      <c r="DLM55" s="4"/>
      <c r="DLO55" s="4"/>
      <c r="DLQ55" s="4"/>
      <c r="DLS55" s="4"/>
      <c r="DLU55" s="4"/>
      <c r="DLW55" s="4"/>
      <c r="DLY55" s="4"/>
      <c r="DMA55" s="4"/>
      <c r="DMC55" s="4"/>
      <c r="DME55" s="4"/>
      <c r="DMG55" s="4"/>
      <c r="DMI55" s="4"/>
      <c r="DMK55" s="4"/>
      <c r="DMM55" s="4"/>
      <c r="DMO55" s="4"/>
      <c r="DMQ55" s="4"/>
      <c r="DMS55" s="4"/>
      <c r="DMU55" s="4"/>
      <c r="DMW55" s="4"/>
      <c r="DMY55" s="4"/>
      <c r="DNA55" s="4"/>
      <c r="DNC55" s="4"/>
      <c r="DNE55" s="4"/>
      <c r="DNG55" s="4"/>
      <c r="DNI55" s="4"/>
      <c r="DNK55" s="4"/>
      <c r="DNM55" s="4"/>
      <c r="DNO55" s="4"/>
      <c r="DNQ55" s="4"/>
      <c r="DNS55" s="4"/>
      <c r="DNU55" s="4"/>
      <c r="DNW55" s="4"/>
      <c r="DNY55" s="4"/>
      <c r="DOA55" s="4"/>
      <c r="DOC55" s="4"/>
      <c r="DOE55" s="4"/>
      <c r="DOG55" s="4"/>
      <c r="DOI55" s="4"/>
      <c r="DOK55" s="4"/>
      <c r="DOM55" s="4"/>
      <c r="DOO55" s="4"/>
      <c r="DOQ55" s="4"/>
      <c r="DOS55" s="4"/>
      <c r="DOU55" s="4"/>
      <c r="DOW55" s="4"/>
      <c r="DOY55" s="4"/>
      <c r="DPA55" s="4"/>
      <c r="DPC55" s="4"/>
      <c r="DPE55" s="4"/>
      <c r="DPG55" s="4"/>
      <c r="DPI55" s="4"/>
      <c r="DPK55" s="4"/>
      <c r="DPM55" s="4"/>
      <c r="DPO55" s="4"/>
      <c r="DPQ55" s="4"/>
      <c r="DPS55" s="4"/>
      <c r="DPU55" s="4"/>
      <c r="DPW55" s="4"/>
      <c r="DPY55" s="4"/>
      <c r="DQA55" s="4"/>
      <c r="DQC55" s="4"/>
      <c r="DQE55" s="4"/>
      <c r="DQG55" s="4"/>
      <c r="DQI55" s="4"/>
      <c r="DQK55" s="4"/>
      <c r="DQM55" s="4"/>
      <c r="DQO55" s="4"/>
      <c r="DQQ55" s="4"/>
      <c r="DQS55" s="4"/>
      <c r="DQU55" s="4"/>
      <c r="DQW55" s="4"/>
      <c r="DQY55" s="4"/>
      <c r="DRA55" s="4"/>
      <c r="DRC55" s="4"/>
      <c r="DRE55" s="4"/>
      <c r="DRG55" s="4"/>
      <c r="DRI55" s="4"/>
      <c r="DRK55" s="4"/>
      <c r="DRM55" s="4"/>
      <c r="DRO55" s="4"/>
      <c r="DRQ55" s="4"/>
      <c r="DRS55" s="4"/>
      <c r="DRU55" s="4"/>
      <c r="DRW55" s="4"/>
      <c r="DRY55" s="4"/>
      <c r="DSA55" s="4"/>
      <c r="DSC55" s="4"/>
      <c r="DSE55" s="4"/>
      <c r="DSG55" s="4"/>
      <c r="DSI55" s="4"/>
      <c r="DSK55" s="4"/>
      <c r="DSM55" s="4"/>
      <c r="DSO55" s="4"/>
      <c r="DSQ55" s="4"/>
      <c r="DSS55" s="4"/>
      <c r="DSU55" s="4"/>
      <c r="DSW55" s="4"/>
      <c r="DSY55" s="4"/>
      <c r="DTA55" s="4"/>
      <c r="DTC55" s="4"/>
      <c r="DTE55" s="4"/>
      <c r="DTG55" s="4"/>
      <c r="DTI55" s="4"/>
      <c r="DTK55" s="4"/>
      <c r="DTM55" s="4"/>
      <c r="DTO55" s="4"/>
      <c r="DTQ55" s="4"/>
      <c r="DTS55" s="4"/>
      <c r="DTU55" s="4"/>
      <c r="DTW55" s="4"/>
      <c r="DTY55" s="4"/>
      <c r="DUA55" s="4"/>
      <c r="DUC55" s="4"/>
      <c r="DUE55" s="4"/>
      <c r="DUG55" s="4"/>
      <c r="DUI55" s="4"/>
      <c r="DUK55" s="4"/>
      <c r="DUM55" s="4"/>
      <c r="DUO55" s="4"/>
      <c r="DUQ55" s="4"/>
      <c r="DUS55" s="4"/>
      <c r="DUU55" s="4"/>
      <c r="DUW55" s="4"/>
      <c r="DUY55" s="4"/>
      <c r="DVA55" s="4"/>
      <c r="DVC55" s="4"/>
      <c r="DVE55" s="4"/>
      <c r="DVG55" s="4"/>
      <c r="DVI55" s="4"/>
      <c r="DVK55" s="4"/>
      <c r="DVM55" s="4"/>
      <c r="DVO55" s="4"/>
      <c r="DVQ55" s="4"/>
      <c r="DVS55" s="4"/>
      <c r="DVU55" s="4"/>
      <c r="DVW55" s="4"/>
      <c r="DVY55" s="4"/>
      <c r="DWA55" s="4"/>
      <c r="DWC55" s="4"/>
      <c r="DWE55" s="4"/>
      <c r="DWG55" s="4"/>
      <c r="DWI55" s="4"/>
      <c r="DWK55" s="4"/>
      <c r="DWM55" s="4"/>
      <c r="DWO55" s="4"/>
      <c r="DWQ55" s="4"/>
      <c r="DWS55" s="4"/>
      <c r="DWU55" s="4"/>
      <c r="DWW55" s="4"/>
      <c r="DWY55" s="4"/>
      <c r="DXA55" s="4"/>
      <c r="DXC55" s="4"/>
      <c r="DXE55" s="4"/>
      <c r="DXG55" s="4"/>
      <c r="DXI55" s="4"/>
      <c r="DXK55" s="4"/>
      <c r="DXM55" s="4"/>
      <c r="DXO55" s="4"/>
      <c r="DXQ55" s="4"/>
      <c r="DXS55" s="4"/>
      <c r="DXU55" s="4"/>
      <c r="DXW55" s="4"/>
      <c r="DXY55" s="4"/>
      <c r="DYA55" s="4"/>
      <c r="DYC55" s="4"/>
      <c r="DYE55" s="4"/>
      <c r="DYG55" s="4"/>
      <c r="DYI55" s="4"/>
      <c r="DYK55" s="4"/>
      <c r="DYM55" s="4"/>
      <c r="DYO55" s="4"/>
      <c r="DYQ55" s="4"/>
      <c r="DYS55" s="4"/>
      <c r="DYU55" s="4"/>
      <c r="DYW55" s="4"/>
      <c r="DYY55" s="4"/>
      <c r="DZA55" s="4"/>
      <c r="DZC55" s="4"/>
      <c r="DZE55" s="4"/>
      <c r="DZG55" s="4"/>
      <c r="DZI55" s="4"/>
      <c r="DZK55" s="4"/>
      <c r="DZM55" s="4"/>
      <c r="DZO55" s="4"/>
      <c r="DZQ55" s="4"/>
      <c r="DZS55" s="4"/>
      <c r="DZU55" s="4"/>
      <c r="DZW55" s="4"/>
      <c r="DZY55" s="4"/>
      <c r="EAA55" s="4"/>
      <c r="EAC55" s="4"/>
      <c r="EAE55" s="4"/>
      <c r="EAG55" s="4"/>
      <c r="EAI55" s="4"/>
      <c r="EAK55" s="4"/>
      <c r="EAM55" s="4"/>
      <c r="EAO55" s="4"/>
      <c r="EAQ55" s="4"/>
      <c r="EAS55" s="4"/>
      <c r="EAU55" s="4"/>
      <c r="EAW55" s="4"/>
      <c r="EAY55" s="4"/>
      <c r="EBA55" s="4"/>
      <c r="EBC55" s="4"/>
      <c r="EBE55" s="4"/>
      <c r="EBG55" s="4"/>
      <c r="EBI55" s="4"/>
      <c r="EBK55" s="4"/>
      <c r="EBM55" s="4"/>
      <c r="EBO55" s="4"/>
      <c r="EBQ55" s="4"/>
      <c r="EBS55" s="4"/>
      <c r="EBU55" s="4"/>
      <c r="EBW55" s="4"/>
      <c r="EBY55" s="4"/>
      <c r="ECA55" s="4"/>
      <c r="ECC55" s="4"/>
      <c r="ECE55" s="4"/>
      <c r="ECG55" s="4"/>
      <c r="ECI55" s="4"/>
      <c r="ECK55" s="4"/>
      <c r="ECM55" s="4"/>
      <c r="ECO55" s="4"/>
      <c r="ECQ55" s="4"/>
      <c r="ECS55" s="4"/>
      <c r="ECU55" s="4"/>
      <c r="ECW55" s="4"/>
      <c r="ECY55" s="4"/>
      <c r="EDA55" s="4"/>
      <c r="EDC55" s="4"/>
      <c r="EDE55" s="4"/>
      <c r="EDG55" s="4"/>
      <c r="EDI55" s="4"/>
      <c r="EDK55" s="4"/>
      <c r="EDM55" s="4"/>
      <c r="EDO55" s="4"/>
      <c r="EDQ55" s="4"/>
      <c r="EDS55" s="4"/>
      <c r="EDU55" s="4"/>
      <c r="EDW55" s="4"/>
      <c r="EDY55" s="4"/>
      <c r="EEA55" s="4"/>
      <c r="EEC55" s="4"/>
      <c r="EEE55" s="4"/>
      <c r="EEG55" s="4"/>
      <c r="EEI55" s="4"/>
      <c r="EEK55" s="4"/>
      <c r="EEM55" s="4"/>
      <c r="EEO55" s="4"/>
      <c r="EEQ55" s="4"/>
      <c r="EES55" s="4"/>
      <c r="EEU55" s="4"/>
      <c r="EEW55" s="4"/>
      <c r="EEY55" s="4"/>
      <c r="EFA55" s="4"/>
      <c r="EFC55" s="4"/>
      <c r="EFE55" s="4"/>
      <c r="EFG55" s="4"/>
      <c r="EFI55" s="4"/>
      <c r="EFK55" s="4"/>
      <c r="EFM55" s="4"/>
      <c r="EFO55" s="4"/>
      <c r="EFQ55" s="4"/>
      <c r="EFS55" s="4"/>
      <c r="EFU55" s="4"/>
      <c r="EFW55" s="4"/>
      <c r="EFY55" s="4"/>
      <c r="EGA55" s="4"/>
      <c r="EGC55" s="4"/>
      <c r="EGE55" s="4"/>
      <c r="EGG55" s="4"/>
      <c r="EGI55" s="4"/>
      <c r="EGK55" s="4"/>
      <c r="EGM55" s="4"/>
      <c r="EGO55" s="4"/>
      <c r="EGQ55" s="4"/>
      <c r="EGS55" s="4"/>
      <c r="EGU55" s="4"/>
      <c r="EGW55" s="4"/>
      <c r="EGY55" s="4"/>
      <c r="EHA55" s="4"/>
      <c r="EHC55" s="4"/>
      <c r="EHE55" s="4"/>
      <c r="EHG55" s="4"/>
      <c r="EHI55" s="4"/>
      <c r="EHK55" s="4"/>
      <c r="EHM55" s="4"/>
      <c r="EHO55" s="4"/>
      <c r="EHQ55" s="4"/>
      <c r="EHS55" s="4"/>
      <c r="EHU55" s="4"/>
      <c r="EHW55" s="4"/>
      <c r="EHY55" s="4"/>
      <c r="EIA55" s="4"/>
      <c r="EIC55" s="4"/>
      <c r="EIE55" s="4"/>
      <c r="EIG55" s="4"/>
      <c r="EII55" s="4"/>
      <c r="EIK55" s="4"/>
      <c r="EIM55" s="4"/>
      <c r="EIO55" s="4"/>
      <c r="EIQ55" s="4"/>
      <c r="EIS55" s="4"/>
      <c r="EIU55" s="4"/>
      <c r="EIW55" s="4"/>
      <c r="EIY55" s="4"/>
      <c r="EJA55" s="4"/>
      <c r="EJC55" s="4"/>
      <c r="EJE55" s="4"/>
      <c r="EJG55" s="4"/>
      <c r="EJI55" s="4"/>
      <c r="EJK55" s="4"/>
      <c r="EJM55" s="4"/>
      <c r="EJO55" s="4"/>
      <c r="EJQ55" s="4"/>
      <c r="EJS55" s="4"/>
      <c r="EJU55" s="4"/>
      <c r="EJW55" s="4"/>
      <c r="EJY55" s="4"/>
      <c r="EKA55" s="4"/>
      <c r="EKC55" s="4"/>
      <c r="EKE55" s="4"/>
      <c r="EKG55" s="4"/>
      <c r="EKI55" s="4"/>
      <c r="EKK55" s="4"/>
      <c r="EKM55" s="4"/>
      <c r="EKO55" s="4"/>
      <c r="EKQ55" s="4"/>
      <c r="EKS55" s="4"/>
      <c r="EKU55" s="4"/>
      <c r="EKW55" s="4"/>
      <c r="EKY55" s="4"/>
      <c r="ELA55" s="4"/>
      <c r="ELC55" s="4"/>
      <c r="ELE55" s="4"/>
      <c r="ELG55" s="4"/>
      <c r="ELI55" s="4"/>
      <c r="ELK55" s="4"/>
      <c r="ELM55" s="4"/>
      <c r="ELO55" s="4"/>
      <c r="ELQ55" s="4"/>
      <c r="ELS55" s="4"/>
      <c r="ELU55" s="4"/>
      <c r="ELW55" s="4"/>
      <c r="ELY55" s="4"/>
      <c r="EMA55" s="4"/>
      <c r="EMC55" s="4"/>
      <c r="EME55" s="4"/>
      <c r="EMG55" s="4"/>
      <c r="EMI55" s="4"/>
      <c r="EMK55" s="4"/>
      <c r="EMM55" s="4"/>
      <c r="EMO55" s="4"/>
      <c r="EMQ55" s="4"/>
      <c r="EMS55" s="4"/>
      <c r="EMU55" s="4"/>
      <c r="EMW55" s="4"/>
      <c r="EMY55" s="4"/>
      <c r="ENA55" s="4"/>
      <c r="ENC55" s="4"/>
      <c r="ENE55" s="4"/>
      <c r="ENG55" s="4"/>
      <c r="ENI55" s="4"/>
      <c r="ENK55" s="4"/>
      <c r="ENM55" s="4"/>
      <c r="ENO55" s="4"/>
      <c r="ENQ55" s="4"/>
      <c r="ENS55" s="4"/>
      <c r="ENU55" s="4"/>
      <c r="ENW55" s="4"/>
      <c r="ENY55" s="4"/>
      <c r="EOA55" s="4"/>
      <c r="EOC55" s="4"/>
      <c r="EOE55" s="4"/>
      <c r="EOG55" s="4"/>
      <c r="EOI55" s="4"/>
      <c r="EOK55" s="4"/>
      <c r="EOM55" s="4"/>
      <c r="EOO55" s="4"/>
      <c r="EOQ55" s="4"/>
      <c r="EOS55" s="4"/>
      <c r="EOU55" s="4"/>
      <c r="EOW55" s="4"/>
      <c r="EOY55" s="4"/>
      <c r="EPA55" s="4"/>
      <c r="EPC55" s="4"/>
      <c r="EPE55" s="4"/>
      <c r="EPG55" s="4"/>
      <c r="EPI55" s="4"/>
      <c r="EPK55" s="4"/>
      <c r="EPM55" s="4"/>
      <c r="EPO55" s="4"/>
      <c r="EPQ55" s="4"/>
      <c r="EPS55" s="4"/>
      <c r="EPU55" s="4"/>
      <c r="EPW55" s="4"/>
      <c r="EPY55" s="4"/>
      <c r="EQA55" s="4"/>
      <c r="EQC55" s="4"/>
      <c r="EQE55" s="4"/>
      <c r="EQG55" s="4"/>
      <c r="EQI55" s="4"/>
      <c r="EQK55" s="4"/>
      <c r="EQM55" s="4"/>
      <c r="EQO55" s="4"/>
      <c r="EQQ55" s="4"/>
      <c r="EQS55" s="4"/>
      <c r="EQU55" s="4"/>
      <c r="EQW55" s="4"/>
      <c r="EQY55" s="4"/>
      <c r="ERA55" s="4"/>
      <c r="ERC55" s="4"/>
      <c r="ERE55" s="4"/>
      <c r="ERG55" s="4"/>
      <c r="ERI55" s="4"/>
      <c r="ERK55" s="4"/>
      <c r="ERM55" s="4"/>
      <c r="ERO55" s="4"/>
      <c r="ERQ55" s="4"/>
      <c r="ERS55" s="4"/>
      <c r="ERU55" s="4"/>
      <c r="ERW55" s="4"/>
      <c r="ERY55" s="4"/>
      <c r="ESA55" s="4"/>
      <c r="ESC55" s="4"/>
      <c r="ESE55" s="4"/>
      <c r="ESG55" s="4"/>
      <c r="ESI55" s="4"/>
      <c r="ESK55" s="4"/>
      <c r="ESM55" s="4"/>
      <c r="ESO55" s="4"/>
      <c r="ESQ55" s="4"/>
      <c r="ESS55" s="4"/>
      <c r="ESU55" s="4"/>
      <c r="ESW55" s="4"/>
      <c r="ESY55" s="4"/>
      <c r="ETA55" s="4"/>
      <c r="ETC55" s="4"/>
      <c r="ETE55" s="4"/>
      <c r="ETG55" s="4"/>
      <c r="ETI55" s="4"/>
      <c r="ETK55" s="4"/>
      <c r="ETM55" s="4"/>
      <c r="ETO55" s="4"/>
      <c r="ETQ55" s="4"/>
      <c r="ETS55" s="4"/>
      <c r="ETU55" s="4"/>
      <c r="ETW55" s="4"/>
      <c r="ETY55" s="4"/>
      <c r="EUA55" s="4"/>
      <c r="EUC55" s="4"/>
      <c r="EUE55" s="4"/>
      <c r="EUG55" s="4"/>
      <c r="EUI55" s="4"/>
      <c r="EUK55" s="4"/>
      <c r="EUM55" s="4"/>
      <c r="EUO55" s="4"/>
      <c r="EUQ55" s="4"/>
      <c r="EUS55" s="4"/>
      <c r="EUU55" s="4"/>
      <c r="EUW55" s="4"/>
      <c r="EUY55" s="4"/>
      <c r="EVA55" s="4"/>
      <c r="EVC55" s="4"/>
      <c r="EVE55" s="4"/>
      <c r="EVG55" s="4"/>
      <c r="EVI55" s="4"/>
      <c r="EVK55" s="4"/>
      <c r="EVM55" s="4"/>
      <c r="EVO55" s="4"/>
      <c r="EVQ55" s="4"/>
      <c r="EVS55" s="4"/>
      <c r="EVU55" s="4"/>
      <c r="EVW55" s="4"/>
      <c r="EVY55" s="4"/>
      <c r="EWA55" s="4"/>
      <c r="EWC55" s="4"/>
      <c r="EWE55" s="4"/>
      <c r="EWG55" s="4"/>
      <c r="EWI55" s="4"/>
      <c r="EWK55" s="4"/>
      <c r="EWM55" s="4"/>
      <c r="EWO55" s="4"/>
      <c r="EWQ55" s="4"/>
      <c r="EWS55" s="4"/>
      <c r="EWU55" s="4"/>
      <c r="EWW55" s="4"/>
      <c r="EWY55" s="4"/>
      <c r="EXA55" s="4"/>
      <c r="EXC55" s="4"/>
      <c r="EXE55" s="4"/>
      <c r="EXG55" s="4"/>
      <c r="EXI55" s="4"/>
      <c r="EXK55" s="4"/>
      <c r="EXM55" s="4"/>
      <c r="EXO55" s="4"/>
      <c r="EXQ55" s="4"/>
      <c r="EXS55" s="4"/>
      <c r="EXU55" s="4"/>
      <c r="EXW55" s="4"/>
      <c r="EXY55" s="4"/>
      <c r="EYA55" s="4"/>
      <c r="EYC55" s="4"/>
      <c r="EYE55" s="4"/>
      <c r="EYG55" s="4"/>
      <c r="EYI55" s="4"/>
      <c r="EYK55" s="4"/>
      <c r="EYM55" s="4"/>
      <c r="EYO55" s="4"/>
      <c r="EYQ55" s="4"/>
      <c r="EYS55" s="4"/>
      <c r="EYU55" s="4"/>
      <c r="EYW55" s="4"/>
      <c r="EYY55" s="4"/>
      <c r="EZA55" s="4"/>
      <c r="EZC55" s="4"/>
      <c r="EZE55" s="4"/>
      <c r="EZG55" s="4"/>
      <c r="EZI55" s="4"/>
      <c r="EZK55" s="4"/>
      <c r="EZM55" s="4"/>
      <c r="EZO55" s="4"/>
      <c r="EZQ55" s="4"/>
      <c r="EZS55" s="4"/>
      <c r="EZU55" s="4"/>
      <c r="EZW55" s="4"/>
      <c r="EZY55" s="4"/>
      <c r="FAA55" s="4"/>
      <c r="FAC55" s="4"/>
      <c r="FAE55" s="4"/>
      <c r="FAG55" s="4"/>
      <c r="FAI55" s="4"/>
      <c r="FAK55" s="4"/>
      <c r="FAM55" s="4"/>
      <c r="FAO55" s="4"/>
      <c r="FAQ55" s="4"/>
      <c r="FAS55" s="4"/>
      <c r="FAU55" s="4"/>
      <c r="FAW55" s="4"/>
      <c r="FAY55" s="4"/>
      <c r="FBA55" s="4"/>
      <c r="FBC55" s="4"/>
      <c r="FBE55" s="4"/>
      <c r="FBG55" s="4"/>
      <c r="FBI55" s="4"/>
      <c r="FBK55" s="4"/>
      <c r="FBM55" s="4"/>
      <c r="FBO55" s="4"/>
      <c r="FBQ55" s="4"/>
      <c r="FBS55" s="4"/>
      <c r="FBU55" s="4"/>
      <c r="FBW55" s="4"/>
      <c r="FBY55" s="4"/>
      <c r="FCA55" s="4"/>
      <c r="FCC55" s="4"/>
      <c r="FCE55" s="4"/>
      <c r="FCG55" s="4"/>
      <c r="FCI55" s="4"/>
      <c r="FCK55" s="4"/>
      <c r="FCM55" s="4"/>
      <c r="FCO55" s="4"/>
      <c r="FCQ55" s="4"/>
      <c r="FCS55" s="4"/>
      <c r="FCU55" s="4"/>
      <c r="FCW55" s="4"/>
      <c r="FCY55" s="4"/>
      <c r="FDA55" s="4"/>
      <c r="FDC55" s="4"/>
      <c r="FDE55" s="4"/>
      <c r="FDG55" s="4"/>
      <c r="FDI55" s="4"/>
      <c r="FDK55" s="4"/>
      <c r="FDM55" s="4"/>
      <c r="FDO55" s="4"/>
      <c r="FDQ55" s="4"/>
      <c r="FDS55" s="4"/>
      <c r="FDU55" s="4"/>
      <c r="FDW55" s="4"/>
      <c r="FDY55" s="4"/>
      <c r="FEA55" s="4"/>
      <c r="FEC55" s="4"/>
      <c r="FEE55" s="4"/>
      <c r="FEG55" s="4"/>
      <c r="FEI55" s="4"/>
      <c r="FEK55" s="4"/>
      <c r="FEM55" s="4"/>
      <c r="FEO55" s="4"/>
      <c r="FEQ55" s="4"/>
      <c r="FES55" s="4"/>
      <c r="FEU55" s="4"/>
      <c r="FEW55" s="4"/>
      <c r="FEY55" s="4"/>
      <c r="FFA55" s="4"/>
      <c r="FFC55" s="4"/>
      <c r="FFE55" s="4"/>
      <c r="FFG55" s="4"/>
      <c r="FFI55" s="4"/>
      <c r="FFK55" s="4"/>
      <c r="FFM55" s="4"/>
      <c r="FFO55" s="4"/>
      <c r="FFQ55" s="4"/>
      <c r="FFS55" s="4"/>
      <c r="FFU55" s="4"/>
      <c r="FFW55" s="4"/>
      <c r="FFY55" s="4"/>
      <c r="FGA55" s="4"/>
      <c r="FGC55" s="4"/>
      <c r="FGE55" s="4"/>
      <c r="FGG55" s="4"/>
      <c r="FGI55" s="4"/>
      <c r="FGK55" s="4"/>
      <c r="FGM55" s="4"/>
      <c r="FGO55" s="4"/>
      <c r="FGQ55" s="4"/>
      <c r="FGS55" s="4"/>
      <c r="FGU55" s="4"/>
      <c r="FGW55" s="4"/>
      <c r="FGY55" s="4"/>
      <c r="FHA55" s="4"/>
      <c r="FHC55" s="4"/>
      <c r="FHE55" s="4"/>
      <c r="FHG55" s="4"/>
      <c r="FHI55" s="4"/>
      <c r="FHK55" s="4"/>
      <c r="FHM55" s="4"/>
      <c r="FHO55" s="4"/>
      <c r="FHQ55" s="4"/>
      <c r="FHS55" s="4"/>
      <c r="FHU55" s="4"/>
      <c r="FHW55" s="4"/>
      <c r="FHY55" s="4"/>
      <c r="FIA55" s="4"/>
      <c r="FIC55" s="4"/>
      <c r="FIE55" s="4"/>
      <c r="FIG55" s="4"/>
      <c r="FII55" s="4"/>
      <c r="FIK55" s="4"/>
      <c r="FIM55" s="4"/>
      <c r="FIO55" s="4"/>
      <c r="FIQ55" s="4"/>
      <c r="FIS55" s="4"/>
      <c r="FIU55" s="4"/>
      <c r="FIW55" s="4"/>
      <c r="FIY55" s="4"/>
      <c r="FJA55" s="4"/>
      <c r="FJC55" s="4"/>
      <c r="FJE55" s="4"/>
      <c r="FJG55" s="4"/>
      <c r="FJI55" s="4"/>
      <c r="FJK55" s="4"/>
      <c r="FJM55" s="4"/>
      <c r="FJO55" s="4"/>
      <c r="FJQ55" s="4"/>
      <c r="FJS55" s="4"/>
      <c r="FJU55" s="4"/>
      <c r="FJW55" s="4"/>
      <c r="FJY55" s="4"/>
      <c r="FKA55" s="4"/>
      <c r="FKC55" s="4"/>
      <c r="FKE55" s="4"/>
      <c r="FKG55" s="4"/>
      <c r="FKI55" s="4"/>
      <c r="FKK55" s="4"/>
      <c r="FKM55" s="4"/>
      <c r="FKO55" s="4"/>
      <c r="FKQ55" s="4"/>
      <c r="FKS55" s="4"/>
      <c r="FKU55" s="4"/>
      <c r="FKW55" s="4"/>
      <c r="FKY55" s="4"/>
      <c r="FLA55" s="4"/>
      <c r="FLC55" s="4"/>
      <c r="FLE55" s="4"/>
      <c r="FLG55" s="4"/>
      <c r="FLI55" s="4"/>
      <c r="FLK55" s="4"/>
      <c r="FLM55" s="4"/>
      <c r="FLO55" s="4"/>
      <c r="FLQ55" s="4"/>
      <c r="FLS55" s="4"/>
      <c r="FLU55" s="4"/>
      <c r="FLW55" s="4"/>
      <c r="FLY55" s="4"/>
      <c r="FMA55" s="4"/>
      <c r="FMC55" s="4"/>
      <c r="FME55" s="4"/>
      <c r="FMG55" s="4"/>
      <c r="FMI55" s="4"/>
      <c r="FMK55" s="4"/>
      <c r="FMM55" s="4"/>
      <c r="FMO55" s="4"/>
      <c r="FMQ55" s="4"/>
      <c r="FMS55" s="4"/>
      <c r="FMU55" s="4"/>
      <c r="FMW55" s="4"/>
      <c r="FMY55" s="4"/>
      <c r="FNA55" s="4"/>
      <c r="FNC55" s="4"/>
      <c r="FNE55" s="4"/>
      <c r="FNG55" s="4"/>
      <c r="FNI55" s="4"/>
      <c r="FNK55" s="4"/>
      <c r="FNM55" s="4"/>
      <c r="FNO55" s="4"/>
      <c r="FNQ55" s="4"/>
      <c r="FNS55" s="4"/>
      <c r="FNU55" s="4"/>
      <c r="FNW55" s="4"/>
      <c r="FNY55" s="4"/>
      <c r="FOA55" s="4"/>
      <c r="FOC55" s="4"/>
      <c r="FOE55" s="4"/>
      <c r="FOG55" s="4"/>
      <c r="FOI55" s="4"/>
      <c r="FOK55" s="4"/>
      <c r="FOM55" s="4"/>
      <c r="FOO55" s="4"/>
      <c r="FOQ55" s="4"/>
      <c r="FOS55" s="4"/>
      <c r="FOU55" s="4"/>
      <c r="FOW55" s="4"/>
      <c r="FOY55" s="4"/>
      <c r="FPA55" s="4"/>
      <c r="FPC55" s="4"/>
      <c r="FPE55" s="4"/>
      <c r="FPG55" s="4"/>
      <c r="FPI55" s="4"/>
      <c r="FPK55" s="4"/>
      <c r="FPM55" s="4"/>
      <c r="FPO55" s="4"/>
      <c r="FPQ55" s="4"/>
      <c r="FPS55" s="4"/>
      <c r="FPU55" s="4"/>
      <c r="FPW55" s="4"/>
      <c r="FPY55" s="4"/>
      <c r="FQA55" s="4"/>
      <c r="FQC55" s="4"/>
      <c r="FQE55" s="4"/>
      <c r="FQG55" s="4"/>
      <c r="FQI55" s="4"/>
      <c r="FQK55" s="4"/>
      <c r="FQM55" s="4"/>
      <c r="FQO55" s="4"/>
      <c r="FQQ55" s="4"/>
      <c r="FQS55" s="4"/>
      <c r="FQU55" s="4"/>
      <c r="FQW55" s="4"/>
      <c r="FQY55" s="4"/>
      <c r="FRA55" s="4"/>
      <c r="FRC55" s="4"/>
      <c r="FRE55" s="4"/>
      <c r="FRG55" s="4"/>
      <c r="FRI55" s="4"/>
      <c r="FRK55" s="4"/>
      <c r="FRM55" s="4"/>
      <c r="FRO55" s="4"/>
      <c r="FRQ55" s="4"/>
      <c r="FRS55" s="4"/>
      <c r="FRU55" s="4"/>
      <c r="FRW55" s="4"/>
      <c r="FRY55" s="4"/>
      <c r="FSA55" s="4"/>
      <c r="FSC55" s="4"/>
      <c r="FSE55" s="4"/>
      <c r="FSG55" s="4"/>
      <c r="FSI55" s="4"/>
      <c r="FSK55" s="4"/>
      <c r="FSM55" s="4"/>
      <c r="FSO55" s="4"/>
      <c r="FSQ55" s="4"/>
      <c r="FSS55" s="4"/>
      <c r="FSU55" s="4"/>
      <c r="FSW55" s="4"/>
      <c r="FSY55" s="4"/>
      <c r="FTA55" s="4"/>
      <c r="FTC55" s="4"/>
      <c r="FTE55" s="4"/>
      <c r="FTG55" s="4"/>
      <c r="FTI55" s="4"/>
      <c r="FTK55" s="4"/>
      <c r="FTM55" s="4"/>
      <c r="FTO55" s="4"/>
      <c r="FTQ55" s="4"/>
      <c r="FTS55" s="4"/>
      <c r="FTU55" s="4"/>
      <c r="FTW55" s="4"/>
      <c r="FTY55" s="4"/>
      <c r="FUA55" s="4"/>
      <c r="FUC55" s="4"/>
      <c r="FUE55" s="4"/>
      <c r="FUG55" s="4"/>
      <c r="FUI55" s="4"/>
      <c r="FUK55" s="4"/>
      <c r="FUM55" s="4"/>
      <c r="FUO55" s="4"/>
      <c r="FUQ55" s="4"/>
      <c r="FUS55" s="4"/>
      <c r="FUU55" s="4"/>
      <c r="FUW55" s="4"/>
      <c r="FUY55" s="4"/>
      <c r="FVA55" s="4"/>
      <c r="FVC55" s="4"/>
      <c r="FVE55" s="4"/>
      <c r="FVG55" s="4"/>
      <c r="FVI55" s="4"/>
      <c r="FVK55" s="4"/>
      <c r="FVM55" s="4"/>
      <c r="FVO55" s="4"/>
      <c r="FVQ55" s="4"/>
      <c r="FVS55" s="4"/>
      <c r="FVU55" s="4"/>
      <c r="FVW55" s="4"/>
      <c r="FVY55" s="4"/>
      <c r="FWA55" s="4"/>
      <c r="FWC55" s="4"/>
      <c r="FWE55" s="4"/>
      <c r="FWG55" s="4"/>
      <c r="FWI55" s="4"/>
      <c r="FWK55" s="4"/>
      <c r="FWM55" s="4"/>
      <c r="FWO55" s="4"/>
      <c r="FWQ55" s="4"/>
      <c r="FWS55" s="4"/>
      <c r="FWU55" s="4"/>
      <c r="FWW55" s="4"/>
      <c r="FWY55" s="4"/>
      <c r="FXA55" s="4"/>
      <c r="FXC55" s="4"/>
      <c r="FXE55" s="4"/>
      <c r="FXG55" s="4"/>
      <c r="FXI55" s="4"/>
      <c r="FXK55" s="4"/>
      <c r="FXM55" s="4"/>
      <c r="FXO55" s="4"/>
      <c r="FXQ55" s="4"/>
      <c r="FXS55" s="4"/>
      <c r="FXU55" s="4"/>
      <c r="FXW55" s="4"/>
      <c r="FXY55" s="4"/>
      <c r="FYA55" s="4"/>
      <c r="FYC55" s="4"/>
      <c r="FYE55" s="4"/>
      <c r="FYG55" s="4"/>
      <c r="FYI55" s="4"/>
      <c r="FYK55" s="4"/>
      <c r="FYM55" s="4"/>
      <c r="FYO55" s="4"/>
      <c r="FYQ55" s="4"/>
      <c r="FYS55" s="4"/>
      <c r="FYU55" s="4"/>
      <c r="FYW55" s="4"/>
      <c r="FYY55" s="4"/>
      <c r="FZA55" s="4"/>
      <c r="FZC55" s="4"/>
      <c r="FZE55" s="4"/>
      <c r="FZG55" s="4"/>
      <c r="FZI55" s="4"/>
      <c r="FZK55" s="4"/>
      <c r="FZM55" s="4"/>
      <c r="FZO55" s="4"/>
      <c r="FZQ55" s="4"/>
      <c r="FZS55" s="4"/>
      <c r="FZU55" s="4"/>
      <c r="FZW55" s="4"/>
      <c r="FZY55" s="4"/>
      <c r="GAA55" s="4"/>
      <c r="GAC55" s="4"/>
      <c r="GAE55" s="4"/>
      <c r="GAG55" s="4"/>
      <c r="GAI55" s="4"/>
      <c r="GAK55" s="4"/>
      <c r="GAM55" s="4"/>
      <c r="GAO55" s="4"/>
      <c r="GAQ55" s="4"/>
      <c r="GAS55" s="4"/>
      <c r="GAU55" s="4"/>
      <c r="GAW55" s="4"/>
      <c r="GAY55" s="4"/>
      <c r="GBA55" s="4"/>
      <c r="GBC55" s="4"/>
      <c r="GBE55" s="4"/>
      <c r="GBG55" s="4"/>
      <c r="GBI55" s="4"/>
      <c r="GBK55" s="4"/>
      <c r="GBM55" s="4"/>
      <c r="GBO55" s="4"/>
      <c r="GBQ55" s="4"/>
      <c r="GBS55" s="4"/>
      <c r="GBU55" s="4"/>
      <c r="GBW55" s="4"/>
      <c r="GBY55" s="4"/>
      <c r="GCA55" s="4"/>
      <c r="GCC55" s="4"/>
      <c r="GCE55" s="4"/>
      <c r="GCG55" s="4"/>
      <c r="GCI55" s="4"/>
      <c r="GCK55" s="4"/>
      <c r="GCM55" s="4"/>
      <c r="GCO55" s="4"/>
      <c r="GCQ55" s="4"/>
      <c r="GCS55" s="4"/>
      <c r="GCU55" s="4"/>
      <c r="GCW55" s="4"/>
      <c r="GCY55" s="4"/>
      <c r="GDA55" s="4"/>
      <c r="GDC55" s="4"/>
      <c r="GDE55" s="4"/>
      <c r="GDG55" s="4"/>
      <c r="GDI55" s="4"/>
      <c r="GDK55" s="4"/>
      <c r="GDM55" s="4"/>
      <c r="GDO55" s="4"/>
      <c r="GDQ55" s="4"/>
      <c r="GDS55" s="4"/>
      <c r="GDU55" s="4"/>
      <c r="GDW55" s="4"/>
      <c r="GDY55" s="4"/>
      <c r="GEA55" s="4"/>
      <c r="GEC55" s="4"/>
      <c r="GEE55" s="4"/>
      <c r="GEG55" s="4"/>
      <c r="GEI55" s="4"/>
      <c r="GEK55" s="4"/>
      <c r="GEM55" s="4"/>
      <c r="GEO55" s="4"/>
      <c r="GEQ55" s="4"/>
      <c r="GES55" s="4"/>
      <c r="GEU55" s="4"/>
      <c r="GEW55" s="4"/>
      <c r="GEY55" s="4"/>
      <c r="GFA55" s="4"/>
      <c r="GFC55" s="4"/>
      <c r="GFE55" s="4"/>
      <c r="GFG55" s="4"/>
      <c r="GFI55" s="4"/>
      <c r="GFK55" s="4"/>
      <c r="GFM55" s="4"/>
      <c r="GFO55" s="4"/>
      <c r="GFQ55" s="4"/>
      <c r="GFS55" s="4"/>
      <c r="GFU55" s="4"/>
      <c r="GFW55" s="4"/>
      <c r="GFY55" s="4"/>
      <c r="GGA55" s="4"/>
      <c r="GGC55" s="4"/>
      <c r="GGE55" s="4"/>
      <c r="GGG55" s="4"/>
      <c r="GGI55" s="4"/>
      <c r="GGK55" s="4"/>
      <c r="GGM55" s="4"/>
      <c r="GGO55" s="4"/>
      <c r="GGQ55" s="4"/>
      <c r="GGS55" s="4"/>
      <c r="GGU55" s="4"/>
      <c r="GGW55" s="4"/>
      <c r="GGY55" s="4"/>
      <c r="GHA55" s="4"/>
      <c r="GHC55" s="4"/>
      <c r="GHE55" s="4"/>
      <c r="GHG55" s="4"/>
      <c r="GHI55" s="4"/>
      <c r="GHK55" s="4"/>
      <c r="GHM55" s="4"/>
      <c r="GHO55" s="4"/>
      <c r="GHQ55" s="4"/>
      <c r="GHS55" s="4"/>
      <c r="GHU55" s="4"/>
      <c r="GHW55" s="4"/>
      <c r="GHY55" s="4"/>
      <c r="GIA55" s="4"/>
      <c r="GIC55" s="4"/>
      <c r="GIE55" s="4"/>
      <c r="GIG55" s="4"/>
      <c r="GII55" s="4"/>
      <c r="GIK55" s="4"/>
      <c r="GIM55" s="4"/>
      <c r="GIO55" s="4"/>
      <c r="GIQ55" s="4"/>
      <c r="GIS55" s="4"/>
      <c r="GIU55" s="4"/>
      <c r="GIW55" s="4"/>
      <c r="GIY55" s="4"/>
      <c r="GJA55" s="4"/>
      <c r="GJC55" s="4"/>
      <c r="GJE55" s="4"/>
      <c r="GJG55" s="4"/>
      <c r="GJI55" s="4"/>
      <c r="GJK55" s="4"/>
      <c r="GJM55" s="4"/>
      <c r="GJO55" s="4"/>
      <c r="GJQ55" s="4"/>
      <c r="GJS55" s="4"/>
      <c r="GJU55" s="4"/>
      <c r="GJW55" s="4"/>
      <c r="GJY55" s="4"/>
      <c r="GKA55" s="4"/>
      <c r="GKC55" s="4"/>
      <c r="GKE55" s="4"/>
      <c r="GKG55" s="4"/>
      <c r="GKI55" s="4"/>
      <c r="GKK55" s="4"/>
      <c r="GKM55" s="4"/>
      <c r="GKO55" s="4"/>
      <c r="GKQ55" s="4"/>
      <c r="GKS55" s="4"/>
      <c r="GKU55" s="4"/>
      <c r="GKW55" s="4"/>
      <c r="GKY55" s="4"/>
      <c r="GLA55" s="4"/>
      <c r="GLC55" s="4"/>
      <c r="GLE55" s="4"/>
      <c r="GLG55" s="4"/>
      <c r="GLI55" s="4"/>
      <c r="GLK55" s="4"/>
      <c r="GLM55" s="4"/>
      <c r="GLO55" s="4"/>
      <c r="GLQ55" s="4"/>
      <c r="GLS55" s="4"/>
      <c r="GLU55" s="4"/>
      <c r="GLW55" s="4"/>
      <c r="GLY55" s="4"/>
      <c r="GMA55" s="4"/>
      <c r="GMC55" s="4"/>
      <c r="GME55" s="4"/>
      <c r="GMG55" s="4"/>
      <c r="GMI55" s="4"/>
      <c r="GMK55" s="4"/>
      <c r="GMM55" s="4"/>
      <c r="GMO55" s="4"/>
      <c r="GMQ55" s="4"/>
      <c r="GMS55" s="4"/>
      <c r="GMU55" s="4"/>
      <c r="GMW55" s="4"/>
      <c r="GMY55" s="4"/>
      <c r="GNA55" s="4"/>
      <c r="GNC55" s="4"/>
      <c r="GNE55" s="4"/>
      <c r="GNG55" s="4"/>
      <c r="GNI55" s="4"/>
      <c r="GNK55" s="4"/>
      <c r="GNM55" s="4"/>
      <c r="GNO55" s="4"/>
      <c r="GNQ55" s="4"/>
      <c r="GNS55" s="4"/>
      <c r="GNU55" s="4"/>
      <c r="GNW55" s="4"/>
      <c r="GNY55" s="4"/>
      <c r="GOA55" s="4"/>
      <c r="GOC55" s="4"/>
      <c r="GOE55" s="4"/>
      <c r="GOG55" s="4"/>
      <c r="GOI55" s="4"/>
      <c r="GOK55" s="4"/>
      <c r="GOM55" s="4"/>
      <c r="GOO55" s="4"/>
      <c r="GOQ55" s="4"/>
      <c r="GOS55" s="4"/>
      <c r="GOU55" s="4"/>
      <c r="GOW55" s="4"/>
      <c r="GOY55" s="4"/>
      <c r="GPA55" s="4"/>
      <c r="GPC55" s="4"/>
      <c r="GPE55" s="4"/>
      <c r="GPG55" s="4"/>
      <c r="GPI55" s="4"/>
      <c r="GPK55" s="4"/>
      <c r="GPM55" s="4"/>
      <c r="GPO55" s="4"/>
      <c r="GPQ55" s="4"/>
      <c r="GPS55" s="4"/>
      <c r="GPU55" s="4"/>
      <c r="GPW55" s="4"/>
      <c r="GPY55" s="4"/>
      <c r="GQA55" s="4"/>
      <c r="GQC55" s="4"/>
      <c r="GQE55" s="4"/>
      <c r="GQG55" s="4"/>
      <c r="GQI55" s="4"/>
      <c r="GQK55" s="4"/>
      <c r="GQM55" s="4"/>
      <c r="GQO55" s="4"/>
      <c r="GQQ55" s="4"/>
      <c r="GQS55" s="4"/>
      <c r="GQU55" s="4"/>
      <c r="GQW55" s="4"/>
      <c r="GQY55" s="4"/>
      <c r="GRA55" s="4"/>
      <c r="GRC55" s="4"/>
      <c r="GRE55" s="4"/>
      <c r="GRG55" s="4"/>
      <c r="GRI55" s="4"/>
      <c r="GRK55" s="4"/>
      <c r="GRM55" s="4"/>
      <c r="GRO55" s="4"/>
      <c r="GRQ55" s="4"/>
      <c r="GRS55" s="4"/>
      <c r="GRU55" s="4"/>
      <c r="GRW55" s="4"/>
      <c r="GRY55" s="4"/>
      <c r="GSA55" s="4"/>
      <c r="GSC55" s="4"/>
      <c r="GSE55" s="4"/>
      <c r="GSG55" s="4"/>
      <c r="GSI55" s="4"/>
      <c r="GSK55" s="4"/>
      <c r="GSM55" s="4"/>
      <c r="GSO55" s="4"/>
      <c r="GSQ55" s="4"/>
      <c r="GSS55" s="4"/>
      <c r="GSU55" s="4"/>
      <c r="GSW55" s="4"/>
      <c r="GSY55" s="4"/>
      <c r="GTA55" s="4"/>
      <c r="GTC55" s="4"/>
      <c r="GTE55" s="4"/>
      <c r="GTG55" s="4"/>
      <c r="GTI55" s="4"/>
      <c r="GTK55" s="4"/>
      <c r="GTM55" s="4"/>
      <c r="GTO55" s="4"/>
      <c r="GTQ55" s="4"/>
      <c r="GTS55" s="4"/>
      <c r="GTU55" s="4"/>
      <c r="GTW55" s="4"/>
      <c r="GTY55" s="4"/>
      <c r="GUA55" s="4"/>
      <c r="GUC55" s="4"/>
      <c r="GUE55" s="4"/>
      <c r="GUG55" s="4"/>
      <c r="GUI55" s="4"/>
      <c r="GUK55" s="4"/>
      <c r="GUM55" s="4"/>
      <c r="GUO55" s="4"/>
      <c r="GUQ55" s="4"/>
      <c r="GUS55" s="4"/>
      <c r="GUU55" s="4"/>
      <c r="GUW55" s="4"/>
      <c r="GUY55" s="4"/>
      <c r="GVA55" s="4"/>
      <c r="GVC55" s="4"/>
      <c r="GVE55" s="4"/>
      <c r="GVG55" s="4"/>
      <c r="GVI55" s="4"/>
      <c r="GVK55" s="4"/>
      <c r="GVM55" s="4"/>
      <c r="GVO55" s="4"/>
      <c r="GVQ55" s="4"/>
      <c r="GVS55" s="4"/>
      <c r="GVU55" s="4"/>
      <c r="GVW55" s="4"/>
      <c r="GVY55" s="4"/>
      <c r="GWA55" s="4"/>
      <c r="GWC55" s="4"/>
      <c r="GWE55" s="4"/>
      <c r="GWG55" s="4"/>
      <c r="GWI55" s="4"/>
      <c r="GWK55" s="4"/>
      <c r="GWM55" s="4"/>
      <c r="GWO55" s="4"/>
      <c r="GWQ55" s="4"/>
      <c r="GWS55" s="4"/>
      <c r="GWU55" s="4"/>
      <c r="GWW55" s="4"/>
      <c r="GWY55" s="4"/>
      <c r="GXA55" s="4"/>
      <c r="GXC55" s="4"/>
      <c r="GXE55" s="4"/>
      <c r="GXG55" s="4"/>
      <c r="GXI55" s="4"/>
      <c r="GXK55" s="4"/>
      <c r="GXM55" s="4"/>
      <c r="GXO55" s="4"/>
      <c r="GXQ55" s="4"/>
      <c r="GXS55" s="4"/>
      <c r="GXU55" s="4"/>
      <c r="GXW55" s="4"/>
      <c r="GXY55" s="4"/>
      <c r="GYA55" s="4"/>
      <c r="GYC55" s="4"/>
      <c r="GYE55" s="4"/>
      <c r="GYG55" s="4"/>
      <c r="GYI55" s="4"/>
      <c r="GYK55" s="4"/>
      <c r="GYM55" s="4"/>
      <c r="GYO55" s="4"/>
      <c r="GYQ55" s="4"/>
      <c r="GYS55" s="4"/>
      <c r="GYU55" s="4"/>
      <c r="GYW55" s="4"/>
      <c r="GYY55" s="4"/>
      <c r="GZA55" s="4"/>
      <c r="GZC55" s="4"/>
      <c r="GZE55" s="4"/>
      <c r="GZG55" s="4"/>
      <c r="GZI55" s="4"/>
      <c r="GZK55" s="4"/>
      <c r="GZM55" s="4"/>
      <c r="GZO55" s="4"/>
      <c r="GZQ55" s="4"/>
      <c r="GZS55" s="4"/>
      <c r="GZU55" s="4"/>
      <c r="GZW55" s="4"/>
      <c r="GZY55" s="4"/>
      <c r="HAA55" s="4"/>
      <c r="HAC55" s="4"/>
      <c r="HAE55" s="4"/>
      <c r="HAG55" s="4"/>
      <c r="HAI55" s="4"/>
      <c r="HAK55" s="4"/>
      <c r="HAM55" s="4"/>
      <c r="HAO55" s="4"/>
      <c r="HAQ55" s="4"/>
      <c r="HAS55" s="4"/>
      <c r="HAU55" s="4"/>
      <c r="HAW55" s="4"/>
      <c r="HAY55" s="4"/>
      <c r="HBA55" s="4"/>
      <c r="HBC55" s="4"/>
      <c r="HBE55" s="4"/>
      <c r="HBG55" s="4"/>
      <c r="HBI55" s="4"/>
      <c r="HBK55" s="4"/>
      <c r="HBM55" s="4"/>
      <c r="HBO55" s="4"/>
      <c r="HBQ55" s="4"/>
      <c r="HBS55" s="4"/>
      <c r="HBU55" s="4"/>
      <c r="HBW55" s="4"/>
      <c r="HBY55" s="4"/>
      <c r="HCA55" s="4"/>
      <c r="HCC55" s="4"/>
      <c r="HCE55" s="4"/>
      <c r="HCG55" s="4"/>
      <c r="HCI55" s="4"/>
      <c r="HCK55" s="4"/>
      <c r="HCM55" s="4"/>
      <c r="HCO55" s="4"/>
      <c r="HCQ55" s="4"/>
      <c r="HCS55" s="4"/>
      <c r="HCU55" s="4"/>
      <c r="HCW55" s="4"/>
      <c r="HCY55" s="4"/>
      <c r="HDA55" s="4"/>
      <c r="HDC55" s="4"/>
      <c r="HDE55" s="4"/>
      <c r="HDG55" s="4"/>
      <c r="HDI55" s="4"/>
      <c r="HDK55" s="4"/>
      <c r="HDM55" s="4"/>
      <c r="HDO55" s="4"/>
      <c r="HDQ55" s="4"/>
      <c r="HDS55" s="4"/>
      <c r="HDU55" s="4"/>
      <c r="HDW55" s="4"/>
      <c r="HDY55" s="4"/>
      <c r="HEA55" s="4"/>
      <c r="HEC55" s="4"/>
      <c r="HEE55" s="4"/>
      <c r="HEG55" s="4"/>
      <c r="HEI55" s="4"/>
      <c r="HEK55" s="4"/>
      <c r="HEM55" s="4"/>
      <c r="HEO55" s="4"/>
      <c r="HEQ55" s="4"/>
      <c r="HES55" s="4"/>
      <c r="HEU55" s="4"/>
      <c r="HEW55" s="4"/>
      <c r="HEY55" s="4"/>
      <c r="HFA55" s="4"/>
      <c r="HFC55" s="4"/>
      <c r="HFE55" s="4"/>
      <c r="HFG55" s="4"/>
      <c r="HFI55" s="4"/>
      <c r="HFK55" s="4"/>
      <c r="HFM55" s="4"/>
      <c r="HFO55" s="4"/>
      <c r="HFQ55" s="4"/>
      <c r="HFS55" s="4"/>
      <c r="HFU55" s="4"/>
      <c r="HFW55" s="4"/>
      <c r="HFY55" s="4"/>
      <c r="HGA55" s="4"/>
      <c r="HGC55" s="4"/>
      <c r="HGE55" s="4"/>
      <c r="HGG55" s="4"/>
      <c r="HGI55" s="4"/>
      <c r="HGK55" s="4"/>
      <c r="HGM55" s="4"/>
      <c r="HGO55" s="4"/>
      <c r="HGQ55" s="4"/>
      <c r="HGS55" s="4"/>
      <c r="HGU55" s="4"/>
      <c r="HGW55" s="4"/>
      <c r="HGY55" s="4"/>
      <c r="HHA55" s="4"/>
      <c r="HHC55" s="4"/>
      <c r="HHE55" s="4"/>
      <c r="HHG55" s="4"/>
      <c r="HHI55" s="4"/>
      <c r="HHK55" s="4"/>
      <c r="HHM55" s="4"/>
      <c r="HHO55" s="4"/>
      <c r="HHQ55" s="4"/>
      <c r="HHS55" s="4"/>
      <c r="HHU55" s="4"/>
      <c r="HHW55" s="4"/>
      <c r="HHY55" s="4"/>
      <c r="HIA55" s="4"/>
      <c r="HIC55" s="4"/>
      <c r="HIE55" s="4"/>
      <c r="HIG55" s="4"/>
      <c r="HII55" s="4"/>
      <c r="HIK55" s="4"/>
      <c r="HIM55" s="4"/>
      <c r="HIO55" s="4"/>
      <c r="HIQ55" s="4"/>
      <c r="HIS55" s="4"/>
      <c r="HIU55" s="4"/>
      <c r="HIW55" s="4"/>
      <c r="HIY55" s="4"/>
      <c r="HJA55" s="4"/>
      <c r="HJC55" s="4"/>
      <c r="HJE55" s="4"/>
      <c r="HJG55" s="4"/>
      <c r="HJI55" s="4"/>
      <c r="HJK55" s="4"/>
      <c r="HJM55" s="4"/>
      <c r="HJO55" s="4"/>
      <c r="HJQ55" s="4"/>
      <c r="HJS55" s="4"/>
      <c r="HJU55" s="4"/>
      <c r="HJW55" s="4"/>
      <c r="HJY55" s="4"/>
      <c r="HKA55" s="4"/>
      <c r="HKC55" s="4"/>
      <c r="HKE55" s="4"/>
      <c r="HKG55" s="4"/>
      <c r="HKI55" s="4"/>
      <c r="HKK55" s="4"/>
      <c r="HKM55" s="4"/>
      <c r="HKO55" s="4"/>
      <c r="HKQ55" s="4"/>
      <c r="HKS55" s="4"/>
      <c r="HKU55" s="4"/>
      <c r="HKW55" s="4"/>
      <c r="HKY55" s="4"/>
      <c r="HLA55" s="4"/>
      <c r="HLC55" s="4"/>
      <c r="HLE55" s="4"/>
      <c r="HLG55" s="4"/>
      <c r="HLI55" s="4"/>
      <c r="HLK55" s="4"/>
      <c r="HLM55" s="4"/>
      <c r="HLO55" s="4"/>
      <c r="HLQ55" s="4"/>
      <c r="HLS55" s="4"/>
      <c r="HLU55" s="4"/>
      <c r="HLW55" s="4"/>
      <c r="HLY55" s="4"/>
      <c r="HMA55" s="4"/>
      <c r="HMC55" s="4"/>
      <c r="HME55" s="4"/>
      <c r="HMG55" s="4"/>
      <c r="HMI55" s="4"/>
      <c r="HMK55" s="4"/>
      <c r="HMM55" s="4"/>
      <c r="HMO55" s="4"/>
      <c r="HMQ55" s="4"/>
      <c r="HMS55" s="4"/>
      <c r="HMU55" s="4"/>
      <c r="HMW55" s="4"/>
      <c r="HMY55" s="4"/>
      <c r="HNA55" s="4"/>
      <c r="HNC55" s="4"/>
      <c r="HNE55" s="4"/>
      <c r="HNG55" s="4"/>
      <c r="HNI55" s="4"/>
      <c r="HNK55" s="4"/>
      <c r="HNM55" s="4"/>
      <c r="HNO55" s="4"/>
      <c r="HNQ55" s="4"/>
      <c r="HNS55" s="4"/>
      <c r="HNU55" s="4"/>
      <c r="HNW55" s="4"/>
      <c r="HNY55" s="4"/>
      <c r="HOA55" s="4"/>
      <c r="HOC55" s="4"/>
      <c r="HOE55" s="4"/>
      <c r="HOG55" s="4"/>
      <c r="HOI55" s="4"/>
      <c r="HOK55" s="4"/>
      <c r="HOM55" s="4"/>
      <c r="HOO55" s="4"/>
      <c r="HOQ55" s="4"/>
      <c r="HOS55" s="4"/>
      <c r="HOU55" s="4"/>
      <c r="HOW55" s="4"/>
      <c r="HOY55" s="4"/>
      <c r="HPA55" s="4"/>
      <c r="HPC55" s="4"/>
      <c r="HPE55" s="4"/>
      <c r="HPG55" s="4"/>
      <c r="HPI55" s="4"/>
      <c r="HPK55" s="4"/>
      <c r="HPM55" s="4"/>
      <c r="HPO55" s="4"/>
      <c r="HPQ55" s="4"/>
      <c r="HPS55" s="4"/>
      <c r="HPU55" s="4"/>
      <c r="HPW55" s="4"/>
      <c r="HPY55" s="4"/>
      <c r="HQA55" s="4"/>
      <c r="HQC55" s="4"/>
      <c r="HQE55" s="4"/>
      <c r="HQG55" s="4"/>
      <c r="HQI55" s="4"/>
      <c r="HQK55" s="4"/>
      <c r="HQM55" s="4"/>
      <c r="HQO55" s="4"/>
      <c r="HQQ55" s="4"/>
      <c r="HQS55" s="4"/>
      <c r="HQU55" s="4"/>
      <c r="HQW55" s="4"/>
      <c r="HQY55" s="4"/>
      <c r="HRA55" s="4"/>
      <c r="HRC55" s="4"/>
      <c r="HRE55" s="4"/>
      <c r="HRG55" s="4"/>
      <c r="HRI55" s="4"/>
      <c r="HRK55" s="4"/>
      <c r="HRM55" s="4"/>
      <c r="HRO55" s="4"/>
      <c r="HRQ55" s="4"/>
      <c r="HRS55" s="4"/>
      <c r="HRU55" s="4"/>
      <c r="HRW55" s="4"/>
      <c r="HRY55" s="4"/>
      <c r="HSA55" s="4"/>
      <c r="HSC55" s="4"/>
      <c r="HSE55" s="4"/>
      <c r="HSG55" s="4"/>
      <c r="HSI55" s="4"/>
      <c r="HSK55" s="4"/>
      <c r="HSM55" s="4"/>
      <c r="HSO55" s="4"/>
      <c r="HSQ55" s="4"/>
      <c r="HSS55" s="4"/>
      <c r="HSU55" s="4"/>
      <c r="HSW55" s="4"/>
      <c r="HSY55" s="4"/>
      <c r="HTA55" s="4"/>
      <c r="HTC55" s="4"/>
      <c r="HTE55" s="4"/>
      <c r="HTG55" s="4"/>
      <c r="HTI55" s="4"/>
      <c r="HTK55" s="4"/>
      <c r="HTM55" s="4"/>
      <c r="HTO55" s="4"/>
      <c r="HTQ55" s="4"/>
      <c r="HTS55" s="4"/>
      <c r="HTU55" s="4"/>
      <c r="HTW55" s="4"/>
      <c r="HTY55" s="4"/>
      <c r="HUA55" s="4"/>
      <c r="HUC55" s="4"/>
      <c r="HUE55" s="4"/>
      <c r="HUG55" s="4"/>
      <c r="HUI55" s="4"/>
      <c r="HUK55" s="4"/>
      <c r="HUM55" s="4"/>
      <c r="HUO55" s="4"/>
      <c r="HUQ55" s="4"/>
      <c r="HUS55" s="4"/>
      <c r="HUU55" s="4"/>
      <c r="HUW55" s="4"/>
      <c r="HUY55" s="4"/>
      <c r="HVA55" s="4"/>
      <c r="HVC55" s="4"/>
      <c r="HVE55" s="4"/>
      <c r="HVG55" s="4"/>
      <c r="HVI55" s="4"/>
      <c r="HVK55" s="4"/>
      <c r="HVM55" s="4"/>
      <c r="HVO55" s="4"/>
      <c r="HVQ55" s="4"/>
      <c r="HVS55" s="4"/>
      <c r="HVU55" s="4"/>
      <c r="HVW55" s="4"/>
      <c r="HVY55" s="4"/>
      <c r="HWA55" s="4"/>
      <c r="HWC55" s="4"/>
      <c r="HWE55" s="4"/>
      <c r="HWG55" s="4"/>
      <c r="HWI55" s="4"/>
      <c r="HWK55" s="4"/>
      <c r="HWM55" s="4"/>
      <c r="HWO55" s="4"/>
      <c r="HWQ55" s="4"/>
      <c r="HWS55" s="4"/>
      <c r="HWU55" s="4"/>
      <c r="HWW55" s="4"/>
      <c r="HWY55" s="4"/>
      <c r="HXA55" s="4"/>
      <c r="HXC55" s="4"/>
      <c r="HXE55" s="4"/>
      <c r="HXG55" s="4"/>
      <c r="HXI55" s="4"/>
      <c r="HXK55" s="4"/>
      <c r="HXM55" s="4"/>
      <c r="HXO55" s="4"/>
      <c r="HXQ55" s="4"/>
      <c r="HXS55" s="4"/>
      <c r="HXU55" s="4"/>
      <c r="HXW55" s="4"/>
      <c r="HXY55" s="4"/>
      <c r="HYA55" s="4"/>
      <c r="HYC55" s="4"/>
      <c r="HYE55" s="4"/>
      <c r="HYG55" s="4"/>
      <c r="HYI55" s="4"/>
      <c r="HYK55" s="4"/>
      <c r="HYM55" s="4"/>
      <c r="HYO55" s="4"/>
      <c r="HYQ55" s="4"/>
      <c r="HYS55" s="4"/>
      <c r="HYU55" s="4"/>
      <c r="HYW55" s="4"/>
      <c r="HYY55" s="4"/>
      <c r="HZA55" s="4"/>
      <c r="HZC55" s="4"/>
      <c r="HZE55" s="4"/>
      <c r="HZG55" s="4"/>
      <c r="HZI55" s="4"/>
      <c r="HZK55" s="4"/>
      <c r="HZM55" s="4"/>
      <c r="HZO55" s="4"/>
      <c r="HZQ55" s="4"/>
      <c r="HZS55" s="4"/>
      <c r="HZU55" s="4"/>
      <c r="HZW55" s="4"/>
      <c r="HZY55" s="4"/>
      <c r="IAA55" s="4"/>
      <c r="IAC55" s="4"/>
      <c r="IAE55" s="4"/>
      <c r="IAG55" s="4"/>
      <c r="IAI55" s="4"/>
      <c r="IAK55" s="4"/>
      <c r="IAM55" s="4"/>
      <c r="IAO55" s="4"/>
      <c r="IAQ55" s="4"/>
      <c r="IAS55" s="4"/>
      <c r="IAU55" s="4"/>
      <c r="IAW55" s="4"/>
      <c r="IAY55" s="4"/>
      <c r="IBA55" s="4"/>
      <c r="IBC55" s="4"/>
      <c r="IBE55" s="4"/>
      <c r="IBG55" s="4"/>
      <c r="IBI55" s="4"/>
      <c r="IBK55" s="4"/>
      <c r="IBM55" s="4"/>
      <c r="IBO55" s="4"/>
      <c r="IBQ55" s="4"/>
      <c r="IBS55" s="4"/>
      <c r="IBU55" s="4"/>
      <c r="IBW55" s="4"/>
      <c r="IBY55" s="4"/>
      <c r="ICA55" s="4"/>
      <c r="ICC55" s="4"/>
      <c r="ICE55" s="4"/>
      <c r="ICG55" s="4"/>
      <c r="ICI55" s="4"/>
      <c r="ICK55" s="4"/>
      <c r="ICM55" s="4"/>
      <c r="ICO55" s="4"/>
      <c r="ICQ55" s="4"/>
      <c r="ICS55" s="4"/>
      <c r="ICU55" s="4"/>
      <c r="ICW55" s="4"/>
      <c r="ICY55" s="4"/>
      <c r="IDA55" s="4"/>
      <c r="IDC55" s="4"/>
      <c r="IDE55" s="4"/>
      <c r="IDG55" s="4"/>
      <c r="IDI55" s="4"/>
      <c r="IDK55" s="4"/>
      <c r="IDM55" s="4"/>
      <c r="IDO55" s="4"/>
      <c r="IDQ55" s="4"/>
      <c r="IDS55" s="4"/>
      <c r="IDU55" s="4"/>
      <c r="IDW55" s="4"/>
      <c r="IDY55" s="4"/>
      <c r="IEA55" s="4"/>
      <c r="IEC55" s="4"/>
      <c r="IEE55" s="4"/>
      <c r="IEG55" s="4"/>
      <c r="IEI55" s="4"/>
      <c r="IEK55" s="4"/>
      <c r="IEM55" s="4"/>
      <c r="IEO55" s="4"/>
      <c r="IEQ55" s="4"/>
      <c r="IES55" s="4"/>
      <c r="IEU55" s="4"/>
      <c r="IEW55" s="4"/>
      <c r="IEY55" s="4"/>
      <c r="IFA55" s="4"/>
      <c r="IFC55" s="4"/>
      <c r="IFE55" s="4"/>
      <c r="IFG55" s="4"/>
      <c r="IFI55" s="4"/>
      <c r="IFK55" s="4"/>
      <c r="IFM55" s="4"/>
      <c r="IFO55" s="4"/>
      <c r="IFQ55" s="4"/>
      <c r="IFS55" s="4"/>
      <c r="IFU55" s="4"/>
      <c r="IFW55" s="4"/>
      <c r="IFY55" s="4"/>
      <c r="IGA55" s="4"/>
      <c r="IGC55" s="4"/>
      <c r="IGE55" s="4"/>
      <c r="IGG55" s="4"/>
      <c r="IGI55" s="4"/>
      <c r="IGK55" s="4"/>
      <c r="IGM55" s="4"/>
      <c r="IGO55" s="4"/>
      <c r="IGQ55" s="4"/>
      <c r="IGS55" s="4"/>
      <c r="IGU55" s="4"/>
      <c r="IGW55" s="4"/>
      <c r="IGY55" s="4"/>
      <c r="IHA55" s="4"/>
      <c r="IHC55" s="4"/>
      <c r="IHE55" s="4"/>
      <c r="IHG55" s="4"/>
      <c r="IHI55" s="4"/>
      <c r="IHK55" s="4"/>
      <c r="IHM55" s="4"/>
      <c r="IHO55" s="4"/>
      <c r="IHQ55" s="4"/>
      <c r="IHS55" s="4"/>
      <c r="IHU55" s="4"/>
      <c r="IHW55" s="4"/>
      <c r="IHY55" s="4"/>
      <c r="IIA55" s="4"/>
      <c r="IIC55" s="4"/>
      <c r="IIE55" s="4"/>
      <c r="IIG55" s="4"/>
      <c r="III55" s="4"/>
      <c r="IIK55" s="4"/>
      <c r="IIM55" s="4"/>
      <c r="IIO55" s="4"/>
      <c r="IIQ55" s="4"/>
      <c r="IIS55" s="4"/>
      <c r="IIU55" s="4"/>
      <c r="IIW55" s="4"/>
      <c r="IIY55" s="4"/>
      <c r="IJA55" s="4"/>
      <c r="IJC55" s="4"/>
      <c r="IJE55" s="4"/>
      <c r="IJG55" s="4"/>
      <c r="IJI55" s="4"/>
      <c r="IJK55" s="4"/>
      <c r="IJM55" s="4"/>
      <c r="IJO55" s="4"/>
      <c r="IJQ55" s="4"/>
      <c r="IJS55" s="4"/>
      <c r="IJU55" s="4"/>
      <c r="IJW55" s="4"/>
      <c r="IJY55" s="4"/>
      <c r="IKA55" s="4"/>
      <c r="IKC55" s="4"/>
      <c r="IKE55" s="4"/>
      <c r="IKG55" s="4"/>
      <c r="IKI55" s="4"/>
      <c r="IKK55" s="4"/>
      <c r="IKM55" s="4"/>
      <c r="IKO55" s="4"/>
      <c r="IKQ55" s="4"/>
      <c r="IKS55" s="4"/>
      <c r="IKU55" s="4"/>
      <c r="IKW55" s="4"/>
      <c r="IKY55" s="4"/>
      <c r="ILA55" s="4"/>
      <c r="ILC55" s="4"/>
      <c r="ILE55" s="4"/>
      <c r="ILG55" s="4"/>
      <c r="ILI55" s="4"/>
      <c r="ILK55" s="4"/>
      <c r="ILM55" s="4"/>
      <c r="ILO55" s="4"/>
      <c r="ILQ55" s="4"/>
      <c r="ILS55" s="4"/>
      <c r="ILU55" s="4"/>
      <c r="ILW55" s="4"/>
      <c r="ILY55" s="4"/>
      <c r="IMA55" s="4"/>
      <c r="IMC55" s="4"/>
      <c r="IME55" s="4"/>
      <c r="IMG55" s="4"/>
      <c r="IMI55" s="4"/>
      <c r="IMK55" s="4"/>
      <c r="IMM55" s="4"/>
      <c r="IMO55" s="4"/>
      <c r="IMQ55" s="4"/>
      <c r="IMS55" s="4"/>
      <c r="IMU55" s="4"/>
      <c r="IMW55" s="4"/>
      <c r="IMY55" s="4"/>
      <c r="INA55" s="4"/>
      <c r="INC55" s="4"/>
      <c r="INE55" s="4"/>
      <c r="ING55" s="4"/>
      <c r="INI55" s="4"/>
      <c r="INK55" s="4"/>
      <c r="INM55" s="4"/>
      <c r="INO55" s="4"/>
      <c r="INQ55" s="4"/>
      <c r="INS55" s="4"/>
      <c r="INU55" s="4"/>
      <c r="INW55" s="4"/>
      <c r="INY55" s="4"/>
      <c r="IOA55" s="4"/>
      <c r="IOC55" s="4"/>
      <c r="IOE55" s="4"/>
      <c r="IOG55" s="4"/>
      <c r="IOI55" s="4"/>
      <c r="IOK55" s="4"/>
      <c r="IOM55" s="4"/>
      <c r="IOO55" s="4"/>
      <c r="IOQ55" s="4"/>
      <c r="IOS55" s="4"/>
      <c r="IOU55" s="4"/>
      <c r="IOW55" s="4"/>
      <c r="IOY55" s="4"/>
      <c r="IPA55" s="4"/>
      <c r="IPC55" s="4"/>
      <c r="IPE55" s="4"/>
      <c r="IPG55" s="4"/>
      <c r="IPI55" s="4"/>
      <c r="IPK55" s="4"/>
      <c r="IPM55" s="4"/>
      <c r="IPO55" s="4"/>
      <c r="IPQ55" s="4"/>
      <c r="IPS55" s="4"/>
      <c r="IPU55" s="4"/>
      <c r="IPW55" s="4"/>
      <c r="IPY55" s="4"/>
      <c r="IQA55" s="4"/>
      <c r="IQC55" s="4"/>
      <c r="IQE55" s="4"/>
      <c r="IQG55" s="4"/>
      <c r="IQI55" s="4"/>
      <c r="IQK55" s="4"/>
      <c r="IQM55" s="4"/>
      <c r="IQO55" s="4"/>
      <c r="IQQ55" s="4"/>
      <c r="IQS55" s="4"/>
      <c r="IQU55" s="4"/>
      <c r="IQW55" s="4"/>
      <c r="IQY55" s="4"/>
      <c r="IRA55" s="4"/>
      <c r="IRC55" s="4"/>
      <c r="IRE55" s="4"/>
      <c r="IRG55" s="4"/>
      <c r="IRI55" s="4"/>
      <c r="IRK55" s="4"/>
      <c r="IRM55" s="4"/>
      <c r="IRO55" s="4"/>
      <c r="IRQ55" s="4"/>
      <c r="IRS55" s="4"/>
      <c r="IRU55" s="4"/>
      <c r="IRW55" s="4"/>
      <c r="IRY55" s="4"/>
      <c r="ISA55" s="4"/>
      <c r="ISC55" s="4"/>
      <c r="ISE55" s="4"/>
      <c r="ISG55" s="4"/>
      <c r="ISI55" s="4"/>
      <c r="ISK55" s="4"/>
      <c r="ISM55" s="4"/>
      <c r="ISO55" s="4"/>
      <c r="ISQ55" s="4"/>
      <c r="ISS55" s="4"/>
      <c r="ISU55" s="4"/>
      <c r="ISW55" s="4"/>
      <c r="ISY55" s="4"/>
      <c r="ITA55" s="4"/>
      <c r="ITC55" s="4"/>
      <c r="ITE55" s="4"/>
      <c r="ITG55" s="4"/>
      <c r="ITI55" s="4"/>
      <c r="ITK55" s="4"/>
      <c r="ITM55" s="4"/>
      <c r="ITO55" s="4"/>
      <c r="ITQ55" s="4"/>
      <c r="ITS55" s="4"/>
      <c r="ITU55" s="4"/>
      <c r="ITW55" s="4"/>
      <c r="ITY55" s="4"/>
      <c r="IUA55" s="4"/>
      <c r="IUC55" s="4"/>
      <c r="IUE55" s="4"/>
      <c r="IUG55" s="4"/>
      <c r="IUI55" s="4"/>
      <c r="IUK55" s="4"/>
      <c r="IUM55" s="4"/>
      <c r="IUO55" s="4"/>
      <c r="IUQ55" s="4"/>
      <c r="IUS55" s="4"/>
      <c r="IUU55" s="4"/>
      <c r="IUW55" s="4"/>
      <c r="IUY55" s="4"/>
      <c r="IVA55" s="4"/>
      <c r="IVC55" s="4"/>
      <c r="IVE55" s="4"/>
      <c r="IVG55" s="4"/>
      <c r="IVI55" s="4"/>
      <c r="IVK55" s="4"/>
      <c r="IVM55" s="4"/>
      <c r="IVO55" s="4"/>
      <c r="IVQ55" s="4"/>
      <c r="IVS55" s="4"/>
      <c r="IVU55" s="4"/>
      <c r="IVW55" s="4"/>
      <c r="IVY55" s="4"/>
      <c r="IWA55" s="4"/>
      <c r="IWC55" s="4"/>
      <c r="IWE55" s="4"/>
      <c r="IWG55" s="4"/>
      <c r="IWI55" s="4"/>
      <c r="IWK55" s="4"/>
      <c r="IWM55" s="4"/>
      <c r="IWO55" s="4"/>
      <c r="IWQ55" s="4"/>
      <c r="IWS55" s="4"/>
      <c r="IWU55" s="4"/>
      <c r="IWW55" s="4"/>
      <c r="IWY55" s="4"/>
      <c r="IXA55" s="4"/>
      <c r="IXC55" s="4"/>
      <c r="IXE55" s="4"/>
      <c r="IXG55" s="4"/>
      <c r="IXI55" s="4"/>
      <c r="IXK55" s="4"/>
      <c r="IXM55" s="4"/>
      <c r="IXO55" s="4"/>
      <c r="IXQ55" s="4"/>
      <c r="IXS55" s="4"/>
      <c r="IXU55" s="4"/>
      <c r="IXW55" s="4"/>
      <c r="IXY55" s="4"/>
      <c r="IYA55" s="4"/>
      <c r="IYC55" s="4"/>
      <c r="IYE55" s="4"/>
      <c r="IYG55" s="4"/>
      <c r="IYI55" s="4"/>
      <c r="IYK55" s="4"/>
      <c r="IYM55" s="4"/>
      <c r="IYO55" s="4"/>
      <c r="IYQ55" s="4"/>
      <c r="IYS55" s="4"/>
      <c r="IYU55" s="4"/>
      <c r="IYW55" s="4"/>
      <c r="IYY55" s="4"/>
      <c r="IZA55" s="4"/>
      <c r="IZC55" s="4"/>
      <c r="IZE55" s="4"/>
      <c r="IZG55" s="4"/>
      <c r="IZI55" s="4"/>
      <c r="IZK55" s="4"/>
      <c r="IZM55" s="4"/>
      <c r="IZO55" s="4"/>
      <c r="IZQ55" s="4"/>
      <c r="IZS55" s="4"/>
      <c r="IZU55" s="4"/>
      <c r="IZW55" s="4"/>
      <c r="IZY55" s="4"/>
      <c r="JAA55" s="4"/>
      <c r="JAC55" s="4"/>
      <c r="JAE55" s="4"/>
      <c r="JAG55" s="4"/>
      <c r="JAI55" s="4"/>
      <c r="JAK55" s="4"/>
      <c r="JAM55" s="4"/>
      <c r="JAO55" s="4"/>
      <c r="JAQ55" s="4"/>
      <c r="JAS55" s="4"/>
      <c r="JAU55" s="4"/>
      <c r="JAW55" s="4"/>
      <c r="JAY55" s="4"/>
      <c r="JBA55" s="4"/>
      <c r="JBC55" s="4"/>
      <c r="JBE55" s="4"/>
      <c r="JBG55" s="4"/>
      <c r="JBI55" s="4"/>
      <c r="JBK55" s="4"/>
      <c r="JBM55" s="4"/>
      <c r="JBO55" s="4"/>
      <c r="JBQ55" s="4"/>
      <c r="JBS55" s="4"/>
      <c r="JBU55" s="4"/>
      <c r="JBW55" s="4"/>
      <c r="JBY55" s="4"/>
      <c r="JCA55" s="4"/>
      <c r="JCC55" s="4"/>
      <c r="JCE55" s="4"/>
      <c r="JCG55" s="4"/>
      <c r="JCI55" s="4"/>
      <c r="JCK55" s="4"/>
      <c r="JCM55" s="4"/>
      <c r="JCO55" s="4"/>
      <c r="JCQ55" s="4"/>
      <c r="JCS55" s="4"/>
      <c r="JCU55" s="4"/>
      <c r="JCW55" s="4"/>
      <c r="JCY55" s="4"/>
      <c r="JDA55" s="4"/>
      <c r="JDC55" s="4"/>
      <c r="JDE55" s="4"/>
      <c r="JDG55" s="4"/>
      <c r="JDI55" s="4"/>
      <c r="JDK55" s="4"/>
      <c r="JDM55" s="4"/>
      <c r="JDO55" s="4"/>
      <c r="JDQ55" s="4"/>
      <c r="JDS55" s="4"/>
      <c r="JDU55" s="4"/>
      <c r="JDW55" s="4"/>
      <c r="JDY55" s="4"/>
      <c r="JEA55" s="4"/>
      <c r="JEC55" s="4"/>
      <c r="JEE55" s="4"/>
      <c r="JEG55" s="4"/>
      <c r="JEI55" s="4"/>
      <c r="JEK55" s="4"/>
      <c r="JEM55" s="4"/>
      <c r="JEO55" s="4"/>
      <c r="JEQ55" s="4"/>
      <c r="JES55" s="4"/>
      <c r="JEU55" s="4"/>
      <c r="JEW55" s="4"/>
      <c r="JEY55" s="4"/>
      <c r="JFA55" s="4"/>
      <c r="JFC55" s="4"/>
      <c r="JFE55" s="4"/>
      <c r="JFG55" s="4"/>
      <c r="JFI55" s="4"/>
      <c r="JFK55" s="4"/>
      <c r="JFM55" s="4"/>
      <c r="JFO55" s="4"/>
      <c r="JFQ55" s="4"/>
      <c r="JFS55" s="4"/>
      <c r="JFU55" s="4"/>
      <c r="JFW55" s="4"/>
      <c r="JFY55" s="4"/>
      <c r="JGA55" s="4"/>
      <c r="JGC55" s="4"/>
      <c r="JGE55" s="4"/>
      <c r="JGG55" s="4"/>
      <c r="JGI55" s="4"/>
      <c r="JGK55" s="4"/>
      <c r="JGM55" s="4"/>
      <c r="JGO55" s="4"/>
      <c r="JGQ55" s="4"/>
      <c r="JGS55" s="4"/>
      <c r="JGU55" s="4"/>
      <c r="JGW55" s="4"/>
      <c r="JGY55" s="4"/>
      <c r="JHA55" s="4"/>
      <c r="JHC55" s="4"/>
      <c r="JHE55" s="4"/>
      <c r="JHG55" s="4"/>
      <c r="JHI55" s="4"/>
      <c r="JHK55" s="4"/>
      <c r="JHM55" s="4"/>
      <c r="JHO55" s="4"/>
      <c r="JHQ55" s="4"/>
      <c r="JHS55" s="4"/>
      <c r="JHU55" s="4"/>
      <c r="JHW55" s="4"/>
      <c r="JHY55" s="4"/>
      <c r="JIA55" s="4"/>
      <c r="JIC55" s="4"/>
      <c r="JIE55" s="4"/>
      <c r="JIG55" s="4"/>
      <c r="JII55" s="4"/>
      <c r="JIK55" s="4"/>
      <c r="JIM55" s="4"/>
      <c r="JIO55" s="4"/>
      <c r="JIQ55" s="4"/>
      <c r="JIS55" s="4"/>
      <c r="JIU55" s="4"/>
      <c r="JIW55" s="4"/>
      <c r="JIY55" s="4"/>
      <c r="JJA55" s="4"/>
      <c r="JJC55" s="4"/>
      <c r="JJE55" s="4"/>
      <c r="JJG55" s="4"/>
      <c r="JJI55" s="4"/>
      <c r="JJK55" s="4"/>
      <c r="JJM55" s="4"/>
      <c r="JJO55" s="4"/>
      <c r="JJQ55" s="4"/>
      <c r="JJS55" s="4"/>
      <c r="JJU55" s="4"/>
      <c r="JJW55" s="4"/>
      <c r="JJY55" s="4"/>
      <c r="JKA55" s="4"/>
      <c r="JKC55" s="4"/>
      <c r="JKE55" s="4"/>
      <c r="JKG55" s="4"/>
      <c r="JKI55" s="4"/>
      <c r="JKK55" s="4"/>
      <c r="JKM55" s="4"/>
      <c r="JKO55" s="4"/>
      <c r="JKQ55" s="4"/>
      <c r="JKS55" s="4"/>
      <c r="JKU55" s="4"/>
      <c r="JKW55" s="4"/>
      <c r="JKY55" s="4"/>
      <c r="JLA55" s="4"/>
      <c r="JLC55" s="4"/>
      <c r="JLE55" s="4"/>
      <c r="JLG55" s="4"/>
      <c r="JLI55" s="4"/>
      <c r="JLK55" s="4"/>
      <c r="JLM55" s="4"/>
      <c r="JLO55" s="4"/>
      <c r="JLQ55" s="4"/>
      <c r="JLS55" s="4"/>
      <c r="JLU55" s="4"/>
      <c r="JLW55" s="4"/>
      <c r="JLY55" s="4"/>
      <c r="JMA55" s="4"/>
      <c r="JMC55" s="4"/>
      <c r="JME55" s="4"/>
      <c r="JMG55" s="4"/>
      <c r="JMI55" s="4"/>
      <c r="JMK55" s="4"/>
      <c r="JMM55" s="4"/>
      <c r="JMO55" s="4"/>
      <c r="JMQ55" s="4"/>
      <c r="JMS55" s="4"/>
      <c r="JMU55" s="4"/>
      <c r="JMW55" s="4"/>
      <c r="JMY55" s="4"/>
      <c r="JNA55" s="4"/>
      <c r="JNC55" s="4"/>
      <c r="JNE55" s="4"/>
      <c r="JNG55" s="4"/>
      <c r="JNI55" s="4"/>
      <c r="JNK55" s="4"/>
      <c r="JNM55" s="4"/>
      <c r="JNO55" s="4"/>
      <c r="JNQ55" s="4"/>
      <c r="JNS55" s="4"/>
      <c r="JNU55" s="4"/>
      <c r="JNW55" s="4"/>
      <c r="JNY55" s="4"/>
      <c r="JOA55" s="4"/>
      <c r="JOC55" s="4"/>
      <c r="JOE55" s="4"/>
      <c r="JOG55" s="4"/>
      <c r="JOI55" s="4"/>
      <c r="JOK55" s="4"/>
      <c r="JOM55" s="4"/>
      <c r="JOO55" s="4"/>
      <c r="JOQ55" s="4"/>
      <c r="JOS55" s="4"/>
      <c r="JOU55" s="4"/>
      <c r="JOW55" s="4"/>
      <c r="JOY55" s="4"/>
      <c r="JPA55" s="4"/>
      <c r="JPC55" s="4"/>
      <c r="JPE55" s="4"/>
      <c r="JPG55" s="4"/>
      <c r="JPI55" s="4"/>
      <c r="JPK55" s="4"/>
      <c r="JPM55" s="4"/>
      <c r="JPO55" s="4"/>
      <c r="JPQ55" s="4"/>
      <c r="JPS55" s="4"/>
      <c r="JPU55" s="4"/>
      <c r="JPW55" s="4"/>
      <c r="JPY55" s="4"/>
      <c r="JQA55" s="4"/>
      <c r="JQC55" s="4"/>
      <c r="JQE55" s="4"/>
      <c r="JQG55" s="4"/>
      <c r="JQI55" s="4"/>
      <c r="JQK55" s="4"/>
      <c r="JQM55" s="4"/>
      <c r="JQO55" s="4"/>
      <c r="JQQ55" s="4"/>
      <c r="JQS55" s="4"/>
      <c r="JQU55" s="4"/>
      <c r="JQW55" s="4"/>
      <c r="JQY55" s="4"/>
      <c r="JRA55" s="4"/>
      <c r="JRC55" s="4"/>
      <c r="JRE55" s="4"/>
      <c r="JRG55" s="4"/>
      <c r="JRI55" s="4"/>
      <c r="JRK55" s="4"/>
      <c r="JRM55" s="4"/>
      <c r="JRO55" s="4"/>
      <c r="JRQ55" s="4"/>
      <c r="JRS55" s="4"/>
      <c r="JRU55" s="4"/>
      <c r="JRW55" s="4"/>
      <c r="JRY55" s="4"/>
      <c r="JSA55" s="4"/>
      <c r="JSC55" s="4"/>
      <c r="JSE55" s="4"/>
      <c r="JSG55" s="4"/>
      <c r="JSI55" s="4"/>
      <c r="JSK55" s="4"/>
      <c r="JSM55" s="4"/>
      <c r="JSO55" s="4"/>
      <c r="JSQ55" s="4"/>
      <c r="JSS55" s="4"/>
      <c r="JSU55" s="4"/>
      <c r="JSW55" s="4"/>
      <c r="JSY55" s="4"/>
      <c r="JTA55" s="4"/>
      <c r="JTC55" s="4"/>
      <c r="JTE55" s="4"/>
      <c r="JTG55" s="4"/>
      <c r="JTI55" s="4"/>
      <c r="JTK55" s="4"/>
      <c r="JTM55" s="4"/>
      <c r="JTO55" s="4"/>
      <c r="JTQ55" s="4"/>
      <c r="JTS55" s="4"/>
      <c r="JTU55" s="4"/>
      <c r="JTW55" s="4"/>
      <c r="JTY55" s="4"/>
      <c r="JUA55" s="4"/>
      <c r="JUC55" s="4"/>
      <c r="JUE55" s="4"/>
      <c r="JUG55" s="4"/>
      <c r="JUI55" s="4"/>
      <c r="JUK55" s="4"/>
      <c r="JUM55" s="4"/>
      <c r="JUO55" s="4"/>
      <c r="JUQ55" s="4"/>
      <c r="JUS55" s="4"/>
      <c r="JUU55" s="4"/>
      <c r="JUW55" s="4"/>
      <c r="JUY55" s="4"/>
      <c r="JVA55" s="4"/>
      <c r="JVC55" s="4"/>
      <c r="JVE55" s="4"/>
      <c r="JVG55" s="4"/>
      <c r="JVI55" s="4"/>
      <c r="JVK55" s="4"/>
      <c r="JVM55" s="4"/>
      <c r="JVO55" s="4"/>
      <c r="JVQ55" s="4"/>
      <c r="JVS55" s="4"/>
      <c r="JVU55" s="4"/>
      <c r="JVW55" s="4"/>
      <c r="JVY55" s="4"/>
      <c r="JWA55" s="4"/>
      <c r="JWC55" s="4"/>
      <c r="JWE55" s="4"/>
      <c r="JWG55" s="4"/>
      <c r="JWI55" s="4"/>
      <c r="JWK55" s="4"/>
      <c r="JWM55" s="4"/>
      <c r="JWO55" s="4"/>
      <c r="JWQ55" s="4"/>
      <c r="JWS55" s="4"/>
      <c r="JWU55" s="4"/>
      <c r="JWW55" s="4"/>
      <c r="JWY55" s="4"/>
      <c r="JXA55" s="4"/>
      <c r="JXC55" s="4"/>
      <c r="JXE55" s="4"/>
      <c r="JXG55" s="4"/>
      <c r="JXI55" s="4"/>
      <c r="JXK55" s="4"/>
      <c r="JXM55" s="4"/>
      <c r="JXO55" s="4"/>
      <c r="JXQ55" s="4"/>
      <c r="JXS55" s="4"/>
      <c r="JXU55" s="4"/>
      <c r="JXW55" s="4"/>
      <c r="JXY55" s="4"/>
      <c r="JYA55" s="4"/>
      <c r="JYC55" s="4"/>
      <c r="JYE55" s="4"/>
      <c r="JYG55" s="4"/>
      <c r="JYI55" s="4"/>
      <c r="JYK55" s="4"/>
      <c r="JYM55" s="4"/>
      <c r="JYO55" s="4"/>
      <c r="JYQ55" s="4"/>
      <c r="JYS55" s="4"/>
      <c r="JYU55" s="4"/>
      <c r="JYW55" s="4"/>
      <c r="JYY55" s="4"/>
      <c r="JZA55" s="4"/>
      <c r="JZC55" s="4"/>
      <c r="JZE55" s="4"/>
      <c r="JZG55" s="4"/>
      <c r="JZI55" s="4"/>
      <c r="JZK55" s="4"/>
      <c r="JZM55" s="4"/>
      <c r="JZO55" s="4"/>
      <c r="JZQ55" s="4"/>
      <c r="JZS55" s="4"/>
      <c r="JZU55" s="4"/>
      <c r="JZW55" s="4"/>
      <c r="JZY55" s="4"/>
      <c r="KAA55" s="4"/>
      <c r="KAC55" s="4"/>
      <c r="KAE55" s="4"/>
      <c r="KAG55" s="4"/>
      <c r="KAI55" s="4"/>
      <c r="KAK55" s="4"/>
      <c r="KAM55" s="4"/>
      <c r="KAO55" s="4"/>
      <c r="KAQ55" s="4"/>
      <c r="KAS55" s="4"/>
      <c r="KAU55" s="4"/>
      <c r="KAW55" s="4"/>
      <c r="KAY55" s="4"/>
      <c r="KBA55" s="4"/>
      <c r="KBC55" s="4"/>
      <c r="KBE55" s="4"/>
      <c r="KBG55" s="4"/>
      <c r="KBI55" s="4"/>
      <c r="KBK55" s="4"/>
      <c r="KBM55" s="4"/>
      <c r="KBO55" s="4"/>
      <c r="KBQ55" s="4"/>
      <c r="KBS55" s="4"/>
      <c r="KBU55" s="4"/>
      <c r="KBW55" s="4"/>
      <c r="KBY55" s="4"/>
      <c r="KCA55" s="4"/>
      <c r="KCC55" s="4"/>
      <c r="KCE55" s="4"/>
      <c r="KCG55" s="4"/>
      <c r="KCI55" s="4"/>
      <c r="KCK55" s="4"/>
      <c r="KCM55" s="4"/>
      <c r="KCO55" s="4"/>
      <c r="KCQ55" s="4"/>
      <c r="KCS55" s="4"/>
      <c r="KCU55" s="4"/>
      <c r="KCW55" s="4"/>
      <c r="KCY55" s="4"/>
      <c r="KDA55" s="4"/>
      <c r="KDC55" s="4"/>
      <c r="KDE55" s="4"/>
      <c r="KDG55" s="4"/>
      <c r="KDI55" s="4"/>
      <c r="KDK55" s="4"/>
      <c r="KDM55" s="4"/>
      <c r="KDO55" s="4"/>
      <c r="KDQ55" s="4"/>
      <c r="KDS55" s="4"/>
      <c r="KDU55" s="4"/>
      <c r="KDW55" s="4"/>
      <c r="KDY55" s="4"/>
      <c r="KEA55" s="4"/>
      <c r="KEC55" s="4"/>
      <c r="KEE55" s="4"/>
      <c r="KEG55" s="4"/>
      <c r="KEI55" s="4"/>
      <c r="KEK55" s="4"/>
      <c r="KEM55" s="4"/>
      <c r="KEO55" s="4"/>
      <c r="KEQ55" s="4"/>
      <c r="KES55" s="4"/>
      <c r="KEU55" s="4"/>
      <c r="KEW55" s="4"/>
      <c r="KEY55" s="4"/>
      <c r="KFA55" s="4"/>
      <c r="KFC55" s="4"/>
      <c r="KFE55" s="4"/>
      <c r="KFG55" s="4"/>
      <c r="KFI55" s="4"/>
      <c r="KFK55" s="4"/>
      <c r="KFM55" s="4"/>
      <c r="KFO55" s="4"/>
      <c r="KFQ55" s="4"/>
      <c r="KFS55" s="4"/>
      <c r="KFU55" s="4"/>
      <c r="KFW55" s="4"/>
      <c r="KFY55" s="4"/>
      <c r="KGA55" s="4"/>
      <c r="KGC55" s="4"/>
      <c r="KGE55" s="4"/>
      <c r="KGG55" s="4"/>
      <c r="KGI55" s="4"/>
      <c r="KGK55" s="4"/>
      <c r="KGM55" s="4"/>
      <c r="KGO55" s="4"/>
      <c r="KGQ55" s="4"/>
      <c r="KGS55" s="4"/>
      <c r="KGU55" s="4"/>
      <c r="KGW55" s="4"/>
      <c r="KGY55" s="4"/>
      <c r="KHA55" s="4"/>
      <c r="KHC55" s="4"/>
      <c r="KHE55" s="4"/>
      <c r="KHG55" s="4"/>
      <c r="KHI55" s="4"/>
      <c r="KHK55" s="4"/>
      <c r="KHM55" s="4"/>
      <c r="KHO55" s="4"/>
      <c r="KHQ55" s="4"/>
      <c r="KHS55" s="4"/>
      <c r="KHU55" s="4"/>
      <c r="KHW55" s="4"/>
      <c r="KHY55" s="4"/>
      <c r="KIA55" s="4"/>
      <c r="KIC55" s="4"/>
      <c r="KIE55" s="4"/>
      <c r="KIG55" s="4"/>
      <c r="KII55" s="4"/>
      <c r="KIK55" s="4"/>
      <c r="KIM55" s="4"/>
      <c r="KIO55" s="4"/>
      <c r="KIQ55" s="4"/>
      <c r="KIS55" s="4"/>
      <c r="KIU55" s="4"/>
      <c r="KIW55" s="4"/>
      <c r="KIY55" s="4"/>
      <c r="KJA55" s="4"/>
      <c r="KJC55" s="4"/>
      <c r="KJE55" s="4"/>
      <c r="KJG55" s="4"/>
      <c r="KJI55" s="4"/>
      <c r="KJK55" s="4"/>
      <c r="KJM55" s="4"/>
      <c r="KJO55" s="4"/>
      <c r="KJQ55" s="4"/>
      <c r="KJS55" s="4"/>
      <c r="KJU55" s="4"/>
      <c r="KJW55" s="4"/>
      <c r="KJY55" s="4"/>
      <c r="KKA55" s="4"/>
      <c r="KKC55" s="4"/>
      <c r="KKE55" s="4"/>
      <c r="KKG55" s="4"/>
      <c r="KKI55" s="4"/>
      <c r="KKK55" s="4"/>
      <c r="KKM55" s="4"/>
      <c r="KKO55" s="4"/>
      <c r="KKQ55" s="4"/>
      <c r="KKS55" s="4"/>
      <c r="KKU55" s="4"/>
      <c r="KKW55" s="4"/>
      <c r="KKY55" s="4"/>
      <c r="KLA55" s="4"/>
      <c r="KLC55" s="4"/>
      <c r="KLE55" s="4"/>
      <c r="KLG55" s="4"/>
      <c r="KLI55" s="4"/>
      <c r="KLK55" s="4"/>
      <c r="KLM55" s="4"/>
      <c r="KLO55" s="4"/>
      <c r="KLQ55" s="4"/>
      <c r="KLS55" s="4"/>
      <c r="KLU55" s="4"/>
      <c r="KLW55" s="4"/>
      <c r="KLY55" s="4"/>
      <c r="KMA55" s="4"/>
      <c r="KMC55" s="4"/>
      <c r="KME55" s="4"/>
      <c r="KMG55" s="4"/>
      <c r="KMI55" s="4"/>
      <c r="KMK55" s="4"/>
      <c r="KMM55" s="4"/>
      <c r="KMO55" s="4"/>
      <c r="KMQ55" s="4"/>
      <c r="KMS55" s="4"/>
      <c r="KMU55" s="4"/>
      <c r="KMW55" s="4"/>
      <c r="KMY55" s="4"/>
      <c r="KNA55" s="4"/>
      <c r="KNC55" s="4"/>
      <c r="KNE55" s="4"/>
      <c r="KNG55" s="4"/>
      <c r="KNI55" s="4"/>
      <c r="KNK55" s="4"/>
      <c r="KNM55" s="4"/>
      <c r="KNO55" s="4"/>
      <c r="KNQ55" s="4"/>
      <c r="KNS55" s="4"/>
      <c r="KNU55" s="4"/>
      <c r="KNW55" s="4"/>
      <c r="KNY55" s="4"/>
      <c r="KOA55" s="4"/>
      <c r="KOC55" s="4"/>
      <c r="KOE55" s="4"/>
      <c r="KOG55" s="4"/>
      <c r="KOI55" s="4"/>
      <c r="KOK55" s="4"/>
      <c r="KOM55" s="4"/>
      <c r="KOO55" s="4"/>
      <c r="KOQ55" s="4"/>
      <c r="KOS55" s="4"/>
      <c r="KOU55" s="4"/>
      <c r="KOW55" s="4"/>
      <c r="KOY55" s="4"/>
      <c r="KPA55" s="4"/>
      <c r="KPC55" s="4"/>
      <c r="KPE55" s="4"/>
      <c r="KPG55" s="4"/>
      <c r="KPI55" s="4"/>
      <c r="KPK55" s="4"/>
      <c r="KPM55" s="4"/>
      <c r="KPO55" s="4"/>
      <c r="KPQ55" s="4"/>
      <c r="KPS55" s="4"/>
      <c r="KPU55" s="4"/>
      <c r="KPW55" s="4"/>
      <c r="KPY55" s="4"/>
      <c r="KQA55" s="4"/>
      <c r="KQC55" s="4"/>
      <c r="KQE55" s="4"/>
      <c r="KQG55" s="4"/>
      <c r="KQI55" s="4"/>
      <c r="KQK55" s="4"/>
      <c r="KQM55" s="4"/>
      <c r="KQO55" s="4"/>
      <c r="KQQ55" s="4"/>
      <c r="KQS55" s="4"/>
      <c r="KQU55" s="4"/>
      <c r="KQW55" s="4"/>
      <c r="KQY55" s="4"/>
      <c r="KRA55" s="4"/>
      <c r="KRC55" s="4"/>
      <c r="KRE55" s="4"/>
      <c r="KRG55" s="4"/>
      <c r="KRI55" s="4"/>
      <c r="KRK55" s="4"/>
      <c r="KRM55" s="4"/>
      <c r="KRO55" s="4"/>
      <c r="KRQ55" s="4"/>
      <c r="KRS55" s="4"/>
      <c r="KRU55" s="4"/>
      <c r="KRW55" s="4"/>
      <c r="KRY55" s="4"/>
      <c r="KSA55" s="4"/>
      <c r="KSC55" s="4"/>
      <c r="KSE55" s="4"/>
      <c r="KSG55" s="4"/>
      <c r="KSI55" s="4"/>
      <c r="KSK55" s="4"/>
      <c r="KSM55" s="4"/>
      <c r="KSO55" s="4"/>
      <c r="KSQ55" s="4"/>
      <c r="KSS55" s="4"/>
      <c r="KSU55" s="4"/>
      <c r="KSW55" s="4"/>
      <c r="KSY55" s="4"/>
      <c r="KTA55" s="4"/>
      <c r="KTC55" s="4"/>
      <c r="KTE55" s="4"/>
      <c r="KTG55" s="4"/>
      <c r="KTI55" s="4"/>
      <c r="KTK55" s="4"/>
      <c r="KTM55" s="4"/>
      <c r="KTO55" s="4"/>
      <c r="KTQ55" s="4"/>
      <c r="KTS55" s="4"/>
      <c r="KTU55" s="4"/>
      <c r="KTW55" s="4"/>
      <c r="KTY55" s="4"/>
      <c r="KUA55" s="4"/>
      <c r="KUC55" s="4"/>
      <c r="KUE55" s="4"/>
      <c r="KUG55" s="4"/>
      <c r="KUI55" s="4"/>
      <c r="KUK55" s="4"/>
      <c r="KUM55" s="4"/>
      <c r="KUO55" s="4"/>
      <c r="KUQ55" s="4"/>
      <c r="KUS55" s="4"/>
      <c r="KUU55" s="4"/>
      <c r="KUW55" s="4"/>
      <c r="KUY55" s="4"/>
      <c r="KVA55" s="4"/>
      <c r="KVC55" s="4"/>
      <c r="KVE55" s="4"/>
      <c r="KVG55" s="4"/>
      <c r="KVI55" s="4"/>
      <c r="KVK55" s="4"/>
      <c r="KVM55" s="4"/>
      <c r="KVO55" s="4"/>
      <c r="KVQ55" s="4"/>
      <c r="KVS55" s="4"/>
      <c r="KVU55" s="4"/>
      <c r="KVW55" s="4"/>
      <c r="KVY55" s="4"/>
      <c r="KWA55" s="4"/>
      <c r="KWC55" s="4"/>
      <c r="KWE55" s="4"/>
      <c r="KWG55" s="4"/>
      <c r="KWI55" s="4"/>
      <c r="KWK55" s="4"/>
      <c r="KWM55" s="4"/>
      <c r="KWO55" s="4"/>
      <c r="KWQ55" s="4"/>
      <c r="KWS55" s="4"/>
      <c r="KWU55" s="4"/>
      <c r="KWW55" s="4"/>
      <c r="KWY55" s="4"/>
      <c r="KXA55" s="4"/>
      <c r="KXC55" s="4"/>
      <c r="KXE55" s="4"/>
      <c r="KXG55" s="4"/>
      <c r="KXI55" s="4"/>
      <c r="KXK55" s="4"/>
      <c r="KXM55" s="4"/>
      <c r="KXO55" s="4"/>
      <c r="KXQ55" s="4"/>
      <c r="KXS55" s="4"/>
      <c r="KXU55" s="4"/>
      <c r="KXW55" s="4"/>
      <c r="KXY55" s="4"/>
      <c r="KYA55" s="4"/>
      <c r="KYC55" s="4"/>
      <c r="KYE55" s="4"/>
      <c r="KYG55" s="4"/>
      <c r="KYI55" s="4"/>
      <c r="KYK55" s="4"/>
      <c r="KYM55" s="4"/>
      <c r="KYO55" s="4"/>
      <c r="KYQ55" s="4"/>
      <c r="KYS55" s="4"/>
      <c r="KYU55" s="4"/>
      <c r="KYW55" s="4"/>
      <c r="KYY55" s="4"/>
      <c r="KZA55" s="4"/>
      <c r="KZC55" s="4"/>
      <c r="KZE55" s="4"/>
      <c r="KZG55" s="4"/>
      <c r="KZI55" s="4"/>
      <c r="KZK55" s="4"/>
      <c r="KZM55" s="4"/>
      <c r="KZO55" s="4"/>
      <c r="KZQ55" s="4"/>
      <c r="KZS55" s="4"/>
      <c r="KZU55" s="4"/>
      <c r="KZW55" s="4"/>
      <c r="KZY55" s="4"/>
      <c r="LAA55" s="4"/>
      <c r="LAC55" s="4"/>
      <c r="LAE55" s="4"/>
      <c r="LAG55" s="4"/>
      <c r="LAI55" s="4"/>
      <c r="LAK55" s="4"/>
      <c r="LAM55" s="4"/>
      <c r="LAO55" s="4"/>
      <c r="LAQ55" s="4"/>
      <c r="LAS55" s="4"/>
      <c r="LAU55" s="4"/>
      <c r="LAW55" s="4"/>
      <c r="LAY55" s="4"/>
      <c r="LBA55" s="4"/>
      <c r="LBC55" s="4"/>
      <c r="LBE55" s="4"/>
      <c r="LBG55" s="4"/>
      <c r="LBI55" s="4"/>
      <c r="LBK55" s="4"/>
      <c r="LBM55" s="4"/>
      <c r="LBO55" s="4"/>
      <c r="LBQ55" s="4"/>
      <c r="LBS55" s="4"/>
      <c r="LBU55" s="4"/>
      <c r="LBW55" s="4"/>
      <c r="LBY55" s="4"/>
      <c r="LCA55" s="4"/>
      <c r="LCC55" s="4"/>
      <c r="LCE55" s="4"/>
      <c r="LCG55" s="4"/>
      <c r="LCI55" s="4"/>
      <c r="LCK55" s="4"/>
      <c r="LCM55" s="4"/>
      <c r="LCO55" s="4"/>
      <c r="LCQ55" s="4"/>
      <c r="LCS55" s="4"/>
      <c r="LCU55" s="4"/>
      <c r="LCW55" s="4"/>
      <c r="LCY55" s="4"/>
      <c r="LDA55" s="4"/>
      <c r="LDC55" s="4"/>
      <c r="LDE55" s="4"/>
      <c r="LDG55" s="4"/>
      <c r="LDI55" s="4"/>
      <c r="LDK55" s="4"/>
      <c r="LDM55" s="4"/>
      <c r="LDO55" s="4"/>
      <c r="LDQ55" s="4"/>
      <c r="LDS55" s="4"/>
      <c r="LDU55" s="4"/>
      <c r="LDW55" s="4"/>
      <c r="LDY55" s="4"/>
      <c r="LEA55" s="4"/>
      <c r="LEC55" s="4"/>
      <c r="LEE55" s="4"/>
      <c r="LEG55" s="4"/>
      <c r="LEI55" s="4"/>
      <c r="LEK55" s="4"/>
      <c r="LEM55" s="4"/>
      <c r="LEO55" s="4"/>
      <c r="LEQ55" s="4"/>
      <c r="LES55" s="4"/>
      <c r="LEU55" s="4"/>
      <c r="LEW55" s="4"/>
      <c r="LEY55" s="4"/>
      <c r="LFA55" s="4"/>
      <c r="LFC55" s="4"/>
      <c r="LFE55" s="4"/>
      <c r="LFG55" s="4"/>
      <c r="LFI55" s="4"/>
      <c r="LFK55" s="4"/>
      <c r="LFM55" s="4"/>
      <c r="LFO55" s="4"/>
      <c r="LFQ55" s="4"/>
      <c r="LFS55" s="4"/>
      <c r="LFU55" s="4"/>
      <c r="LFW55" s="4"/>
      <c r="LFY55" s="4"/>
      <c r="LGA55" s="4"/>
      <c r="LGC55" s="4"/>
      <c r="LGE55" s="4"/>
      <c r="LGG55" s="4"/>
      <c r="LGI55" s="4"/>
      <c r="LGK55" s="4"/>
      <c r="LGM55" s="4"/>
      <c r="LGO55" s="4"/>
      <c r="LGQ55" s="4"/>
      <c r="LGS55" s="4"/>
      <c r="LGU55" s="4"/>
      <c r="LGW55" s="4"/>
      <c r="LGY55" s="4"/>
      <c r="LHA55" s="4"/>
      <c r="LHC55" s="4"/>
      <c r="LHE55" s="4"/>
      <c r="LHG55" s="4"/>
      <c r="LHI55" s="4"/>
      <c r="LHK55" s="4"/>
      <c r="LHM55" s="4"/>
      <c r="LHO55" s="4"/>
      <c r="LHQ55" s="4"/>
      <c r="LHS55" s="4"/>
      <c r="LHU55" s="4"/>
      <c r="LHW55" s="4"/>
      <c r="LHY55" s="4"/>
      <c r="LIA55" s="4"/>
      <c r="LIC55" s="4"/>
      <c r="LIE55" s="4"/>
      <c r="LIG55" s="4"/>
      <c r="LII55" s="4"/>
      <c r="LIK55" s="4"/>
      <c r="LIM55" s="4"/>
      <c r="LIO55" s="4"/>
      <c r="LIQ55" s="4"/>
      <c r="LIS55" s="4"/>
      <c r="LIU55" s="4"/>
      <c r="LIW55" s="4"/>
      <c r="LIY55" s="4"/>
      <c r="LJA55" s="4"/>
      <c r="LJC55" s="4"/>
      <c r="LJE55" s="4"/>
      <c r="LJG55" s="4"/>
      <c r="LJI55" s="4"/>
      <c r="LJK55" s="4"/>
      <c r="LJM55" s="4"/>
      <c r="LJO55" s="4"/>
      <c r="LJQ55" s="4"/>
      <c r="LJS55" s="4"/>
      <c r="LJU55" s="4"/>
      <c r="LJW55" s="4"/>
      <c r="LJY55" s="4"/>
      <c r="LKA55" s="4"/>
      <c r="LKC55" s="4"/>
      <c r="LKE55" s="4"/>
      <c r="LKG55" s="4"/>
      <c r="LKI55" s="4"/>
      <c r="LKK55" s="4"/>
      <c r="LKM55" s="4"/>
      <c r="LKO55" s="4"/>
      <c r="LKQ55" s="4"/>
      <c r="LKS55" s="4"/>
      <c r="LKU55" s="4"/>
      <c r="LKW55" s="4"/>
      <c r="LKY55" s="4"/>
      <c r="LLA55" s="4"/>
      <c r="LLC55" s="4"/>
      <c r="LLE55" s="4"/>
      <c r="LLG55" s="4"/>
      <c r="LLI55" s="4"/>
      <c r="LLK55" s="4"/>
      <c r="LLM55" s="4"/>
      <c r="LLO55" s="4"/>
      <c r="LLQ55" s="4"/>
      <c r="LLS55" s="4"/>
      <c r="LLU55" s="4"/>
      <c r="LLW55" s="4"/>
      <c r="LLY55" s="4"/>
      <c r="LMA55" s="4"/>
      <c r="LMC55" s="4"/>
      <c r="LME55" s="4"/>
      <c r="LMG55" s="4"/>
      <c r="LMI55" s="4"/>
      <c r="LMK55" s="4"/>
      <c r="LMM55" s="4"/>
      <c r="LMO55" s="4"/>
      <c r="LMQ55" s="4"/>
      <c r="LMS55" s="4"/>
      <c r="LMU55" s="4"/>
      <c r="LMW55" s="4"/>
      <c r="LMY55" s="4"/>
      <c r="LNA55" s="4"/>
      <c r="LNC55" s="4"/>
      <c r="LNE55" s="4"/>
      <c r="LNG55" s="4"/>
      <c r="LNI55" s="4"/>
      <c r="LNK55" s="4"/>
      <c r="LNM55" s="4"/>
      <c r="LNO55" s="4"/>
      <c r="LNQ55" s="4"/>
      <c r="LNS55" s="4"/>
      <c r="LNU55" s="4"/>
      <c r="LNW55" s="4"/>
      <c r="LNY55" s="4"/>
      <c r="LOA55" s="4"/>
      <c r="LOC55" s="4"/>
      <c r="LOE55" s="4"/>
      <c r="LOG55" s="4"/>
      <c r="LOI55" s="4"/>
      <c r="LOK55" s="4"/>
      <c r="LOM55" s="4"/>
      <c r="LOO55" s="4"/>
      <c r="LOQ55" s="4"/>
      <c r="LOS55" s="4"/>
      <c r="LOU55" s="4"/>
      <c r="LOW55" s="4"/>
      <c r="LOY55" s="4"/>
      <c r="LPA55" s="4"/>
      <c r="LPC55" s="4"/>
      <c r="LPE55" s="4"/>
      <c r="LPG55" s="4"/>
      <c r="LPI55" s="4"/>
      <c r="LPK55" s="4"/>
      <c r="LPM55" s="4"/>
      <c r="LPO55" s="4"/>
      <c r="LPQ55" s="4"/>
      <c r="LPS55" s="4"/>
      <c r="LPU55" s="4"/>
      <c r="LPW55" s="4"/>
      <c r="LPY55" s="4"/>
      <c r="LQA55" s="4"/>
      <c r="LQC55" s="4"/>
      <c r="LQE55" s="4"/>
      <c r="LQG55" s="4"/>
      <c r="LQI55" s="4"/>
      <c r="LQK55" s="4"/>
      <c r="LQM55" s="4"/>
      <c r="LQO55" s="4"/>
      <c r="LQQ55" s="4"/>
      <c r="LQS55" s="4"/>
      <c r="LQU55" s="4"/>
      <c r="LQW55" s="4"/>
      <c r="LQY55" s="4"/>
      <c r="LRA55" s="4"/>
      <c r="LRC55" s="4"/>
      <c r="LRE55" s="4"/>
      <c r="LRG55" s="4"/>
      <c r="LRI55" s="4"/>
      <c r="LRK55" s="4"/>
      <c r="LRM55" s="4"/>
      <c r="LRO55" s="4"/>
      <c r="LRQ55" s="4"/>
      <c r="LRS55" s="4"/>
      <c r="LRU55" s="4"/>
      <c r="LRW55" s="4"/>
      <c r="LRY55" s="4"/>
      <c r="LSA55" s="4"/>
      <c r="LSC55" s="4"/>
      <c r="LSE55" s="4"/>
      <c r="LSG55" s="4"/>
      <c r="LSI55" s="4"/>
      <c r="LSK55" s="4"/>
      <c r="LSM55" s="4"/>
      <c r="LSO55" s="4"/>
      <c r="LSQ55" s="4"/>
      <c r="LSS55" s="4"/>
      <c r="LSU55" s="4"/>
      <c r="LSW55" s="4"/>
      <c r="LSY55" s="4"/>
      <c r="LTA55" s="4"/>
      <c r="LTC55" s="4"/>
      <c r="LTE55" s="4"/>
      <c r="LTG55" s="4"/>
      <c r="LTI55" s="4"/>
      <c r="LTK55" s="4"/>
      <c r="LTM55" s="4"/>
      <c r="LTO55" s="4"/>
      <c r="LTQ55" s="4"/>
      <c r="LTS55" s="4"/>
      <c r="LTU55" s="4"/>
      <c r="LTW55" s="4"/>
      <c r="LTY55" s="4"/>
      <c r="LUA55" s="4"/>
      <c r="LUC55" s="4"/>
      <c r="LUE55" s="4"/>
      <c r="LUG55" s="4"/>
      <c r="LUI55" s="4"/>
      <c r="LUK55" s="4"/>
      <c r="LUM55" s="4"/>
      <c r="LUO55" s="4"/>
      <c r="LUQ55" s="4"/>
      <c r="LUS55" s="4"/>
      <c r="LUU55" s="4"/>
      <c r="LUW55" s="4"/>
      <c r="LUY55" s="4"/>
      <c r="LVA55" s="4"/>
      <c r="LVC55" s="4"/>
      <c r="LVE55" s="4"/>
      <c r="LVG55" s="4"/>
      <c r="LVI55" s="4"/>
      <c r="LVK55" s="4"/>
      <c r="LVM55" s="4"/>
      <c r="LVO55" s="4"/>
      <c r="LVQ55" s="4"/>
      <c r="LVS55" s="4"/>
      <c r="LVU55" s="4"/>
      <c r="LVW55" s="4"/>
      <c r="LVY55" s="4"/>
      <c r="LWA55" s="4"/>
      <c r="LWC55" s="4"/>
      <c r="LWE55" s="4"/>
      <c r="LWG55" s="4"/>
      <c r="LWI55" s="4"/>
      <c r="LWK55" s="4"/>
      <c r="LWM55" s="4"/>
      <c r="LWO55" s="4"/>
      <c r="LWQ55" s="4"/>
      <c r="LWS55" s="4"/>
      <c r="LWU55" s="4"/>
      <c r="LWW55" s="4"/>
      <c r="LWY55" s="4"/>
      <c r="LXA55" s="4"/>
      <c r="LXC55" s="4"/>
      <c r="LXE55" s="4"/>
      <c r="LXG55" s="4"/>
      <c r="LXI55" s="4"/>
      <c r="LXK55" s="4"/>
      <c r="LXM55" s="4"/>
      <c r="LXO55" s="4"/>
      <c r="LXQ55" s="4"/>
      <c r="LXS55" s="4"/>
      <c r="LXU55" s="4"/>
      <c r="LXW55" s="4"/>
      <c r="LXY55" s="4"/>
      <c r="LYA55" s="4"/>
      <c r="LYC55" s="4"/>
      <c r="LYE55" s="4"/>
      <c r="LYG55" s="4"/>
      <c r="LYI55" s="4"/>
      <c r="LYK55" s="4"/>
      <c r="LYM55" s="4"/>
      <c r="LYO55" s="4"/>
      <c r="LYQ55" s="4"/>
      <c r="LYS55" s="4"/>
      <c r="LYU55" s="4"/>
      <c r="LYW55" s="4"/>
      <c r="LYY55" s="4"/>
      <c r="LZA55" s="4"/>
      <c r="LZC55" s="4"/>
      <c r="LZE55" s="4"/>
      <c r="LZG55" s="4"/>
      <c r="LZI55" s="4"/>
      <c r="LZK55" s="4"/>
      <c r="LZM55" s="4"/>
      <c r="LZO55" s="4"/>
      <c r="LZQ55" s="4"/>
      <c r="LZS55" s="4"/>
      <c r="LZU55" s="4"/>
      <c r="LZW55" s="4"/>
      <c r="LZY55" s="4"/>
      <c r="MAA55" s="4"/>
      <c r="MAC55" s="4"/>
      <c r="MAE55" s="4"/>
      <c r="MAG55" s="4"/>
      <c r="MAI55" s="4"/>
      <c r="MAK55" s="4"/>
      <c r="MAM55" s="4"/>
      <c r="MAO55" s="4"/>
      <c r="MAQ55" s="4"/>
      <c r="MAS55" s="4"/>
      <c r="MAU55" s="4"/>
      <c r="MAW55" s="4"/>
      <c r="MAY55" s="4"/>
      <c r="MBA55" s="4"/>
      <c r="MBC55" s="4"/>
      <c r="MBE55" s="4"/>
      <c r="MBG55" s="4"/>
      <c r="MBI55" s="4"/>
      <c r="MBK55" s="4"/>
      <c r="MBM55" s="4"/>
      <c r="MBO55" s="4"/>
      <c r="MBQ55" s="4"/>
      <c r="MBS55" s="4"/>
      <c r="MBU55" s="4"/>
      <c r="MBW55" s="4"/>
      <c r="MBY55" s="4"/>
      <c r="MCA55" s="4"/>
      <c r="MCC55" s="4"/>
      <c r="MCE55" s="4"/>
      <c r="MCG55" s="4"/>
      <c r="MCI55" s="4"/>
      <c r="MCK55" s="4"/>
      <c r="MCM55" s="4"/>
      <c r="MCO55" s="4"/>
      <c r="MCQ55" s="4"/>
      <c r="MCS55" s="4"/>
      <c r="MCU55" s="4"/>
      <c r="MCW55" s="4"/>
      <c r="MCY55" s="4"/>
      <c r="MDA55" s="4"/>
      <c r="MDC55" s="4"/>
      <c r="MDE55" s="4"/>
      <c r="MDG55" s="4"/>
      <c r="MDI55" s="4"/>
      <c r="MDK55" s="4"/>
      <c r="MDM55" s="4"/>
      <c r="MDO55" s="4"/>
      <c r="MDQ55" s="4"/>
      <c r="MDS55" s="4"/>
      <c r="MDU55" s="4"/>
      <c r="MDW55" s="4"/>
      <c r="MDY55" s="4"/>
      <c r="MEA55" s="4"/>
      <c r="MEC55" s="4"/>
      <c r="MEE55" s="4"/>
      <c r="MEG55" s="4"/>
      <c r="MEI55" s="4"/>
      <c r="MEK55" s="4"/>
      <c r="MEM55" s="4"/>
      <c r="MEO55" s="4"/>
      <c r="MEQ55" s="4"/>
      <c r="MES55" s="4"/>
      <c r="MEU55" s="4"/>
      <c r="MEW55" s="4"/>
      <c r="MEY55" s="4"/>
      <c r="MFA55" s="4"/>
      <c r="MFC55" s="4"/>
      <c r="MFE55" s="4"/>
      <c r="MFG55" s="4"/>
      <c r="MFI55" s="4"/>
      <c r="MFK55" s="4"/>
      <c r="MFM55" s="4"/>
      <c r="MFO55" s="4"/>
      <c r="MFQ55" s="4"/>
      <c r="MFS55" s="4"/>
      <c r="MFU55" s="4"/>
      <c r="MFW55" s="4"/>
      <c r="MFY55" s="4"/>
      <c r="MGA55" s="4"/>
      <c r="MGC55" s="4"/>
      <c r="MGE55" s="4"/>
      <c r="MGG55" s="4"/>
      <c r="MGI55" s="4"/>
      <c r="MGK55" s="4"/>
      <c r="MGM55" s="4"/>
      <c r="MGO55" s="4"/>
      <c r="MGQ55" s="4"/>
      <c r="MGS55" s="4"/>
      <c r="MGU55" s="4"/>
      <c r="MGW55" s="4"/>
      <c r="MGY55" s="4"/>
      <c r="MHA55" s="4"/>
      <c r="MHC55" s="4"/>
      <c r="MHE55" s="4"/>
      <c r="MHG55" s="4"/>
      <c r="MHI55" s="4"/>
      <c r="MHK55" s="4"/>
      <c r="MHM55" s="4"/>
      <c r="MHO55" s="4"/>
      <c r="MHQ55" s="4"/>
      <c r="MHS55" s="4"/>
      <c r="MHU55" s="4"/>
      <c r="MHW55" s="4"/>
      <c r="MHY55" s="4"/>
      <c r="MIA55" s="4"/>
      <c r="MIC55" s="4"/>
      <c r="MIE55" s="4"/>
      <c r="MIG55" s="4"/>
      <c r="MII55" s="4"/>
      <c r="MIK55" s="4"/>
      <c r="MIM55" s="4"/>
      <c r="MIO55" s="4"/>
      <c r="MIQ55" s="4"/>
      <c r="MIS55" s="4"/>
      <c r="MIU55" s="4"/>
      <c r="MIW55" s="4"/>
      <c r="MIY55" s="4"/>
      <c r="MJA55" s="4"/>
      <c r="MJC55" s="4"/>
      <c r="MJE55" s="4"/>
      <c r="MJG55" s="4"/>
      <c r="MJI55" s="4"/>
      <c r="MJK55" s="4"/>
      <c r="MJM55" s="4"/>
      <c r="MJO55" s="4"/>
      <c r="MJQ55" s="4"/>
      <c r="MJS55" s="4"/>
      <c r="MJU55" s="4"/>
      <c r="MJW55" s="4"/>
      <c r="MJY55" s="4"/>
      <c r="MKA55" s="4"/>
      <c r="MKC55" s="4"/>
      <c r="MKE55" s="4"/>
      <c r="MKG55" s="4"/>
      <c r="MKI55" s="4"/>
      <c r="MKK55" s="4"/>
      <c r="MKM55" s="4"/>
      <c r="MKO55" s="4"/>
      <c r="MKQ55" s="4"/>
      <c r="MKS55" s="4"/>
      <c r="MKU55" s="4"/>
      <c r="MKW55" s="4"/>
      <c r="MKY55" s="4"/>
      <c r="MLA55" s="4"/>
      <c r="MLC55" s="4"/>
      <c r="MLE55" s="4"/>
      <c r="MLG55" s="4"/>
      <c r="MLI55" s="4"/>
      <c r="MLK55" s="4"/>
      <c r="MLM55" s="4"/>
      <c r="MLO55" s="4"/>
      <c r="MLQ55" s="4"/>
      <c r="MLS55" s="4"/>
      <c r="MLU55" s="4"/>
      <c r="MLW55" s="4"/>
      <c r="MLY55" s="4"/>
      <c r="MMA55" s="4"/>
      <c r="MMC55" s="4"/>
      <c r="MME55" s="4"/>
      <c r="MMG55" s="4"/>
      <c r="MMI55" s="4"/>
      <c r="MMK55" s="4"/>
      <c r="MMM55" s="4"/>
      <c r="MMO55" s="4"/>
      <c r="MMQ55" s="4"/>
      <c r="MMS55" s="4"/>
      <c r="MMU55" s="4"/>
      <c r="MMW55" s="4"/>
      <c r="MMY55" s="4"/>
      <c r="MNA55" s="4"/>
      <c r="MNC55" s="4"/>
      <c r="MNE55" s="4"/>
      <c r="MNG55" s="4"/>
      <c r="MNI55" s="4"/>
      <c r="MNK55" s="4"/>
      <c r="MNM55" s="4"/>
      <c r="MNO55" s="4"/>
      <c r="MNQ55" s="4"/>
      <c r="MNS55" s="4"/>
      <c r="MNU55" s="4"/>
      <c r="MNW55" s="4"/>
      <c r="MNY55" s="4"/>
      <c r="MOA55" s="4"/>
      <c r="MOC55" s="4"/>
      <c r="MOE55" s="4"/>
      <c r="MOG55" s="4"/>
      <c r="MOI55" s="4"/>
      <c r="MOK55" s="4"/>
      <c r="MOM55" s="4"/>
      <c r="MOO55" s="4"/>
      <c r="MOQ55" s="4"/>
      <c r="MOS55" s="4"/>
      <c r="MOU55" s="4"/>
      <c r="MOW55" s="4"/>
      <c r="MOY55" s="4"/>
      <c r="MPA55" s="4"/>
      <c r="MPC55" s="4"/>
      <c r="MPE55" s="4"/>
      <c r="MPG55" s="4"/>
      <c r="MPI55" s="4"/>
      <c r="MPK55" s="4"/>
      <c r="MPM55" s="4"/>
      <c r="MPO55" s="4"/>
      <c r="MPQ55" s="4"/>
      <c r="MPS55" s="4"/>
      <c r="MPU55" s="4"/>
      <c r="MPW55" s="4"/>
      <c r="MPY55" s="4"/>
      <c r="MQA55" s="4"/>
      <c r="MQC55" s="4"/>
      <c r="MQE55" s="4"/>
      <c r="MQG55" s="4"/>
      <c r="MQI55" s="4"/>
      <c r="MQK55" s="4"/>
      <c r="MQM55" s="4"/>
      <c r="MQO55" s="4"/>
      <c r="MQQ55" s="4"/>
      <c r="MQS55" s="4"/>
      <c r="MQU55" s="4"/>
      <c r="MQW55" s="4"/>
      <c r="MQY55" s="4"/>
      <c r="MRA55" s="4"/>
      <c r="MRC55" s="4"/>
      <c r="MRE55" s="4"/>
      <c r="MRG55" s="4"/>
      <c r="MRI55" s="4"/>
      <c r="MRK55" s="4"/>
      <c r="MRM55" s="4"/>
      <c r="MRO55" s="4"/>
      <c r="MRQ55" s="4"/>
      <c r="MRS55" s="4"/>
      <c r="MRU55" s="4"/>
      <c r="MRW55" s="4"/>
      <c r="MRY55" s="4"/>
      <c r="MSA55" s="4"/>
      <c r="MSC55" s="4"/>
      <c r="MSE55" s="4"/>
      <c r="MSG55" s="4"/>
      <c r="MSI55" s="4"/>
      <c r="MSK55" s="4"/>
      <c r="MSM55" s="4"/>
      <c r="MSO55" s="4"/>
      <c r="MSQ55" s="4"/>
      <c r="MSS55" s="4"/>
      <c r="MSU55" s="4"/>
      <c r="MSW55" s="4"/>
      <c r="MSY55" s="4"/>
      <c r="MTA55" s="4"/>
      <c r="MTC55" s="4"/>
      <c r="MTE55" s="4"/>
      <c r="MTG55" s="4"/>
      <c r="MTI55" s="4"/>
      <c r="MTK55" s="4"/>
      <c r="MTM55" s="4"/>
      <c r="MTO55" s="4"/>
      <c r="MTQ55" s="4"/>
      <c r="MTS55" s="4"/>
      <c r="MTU55" s="4"/>
      <c r="MTW55" s="4"/>
      <c r="MTY55" s="4"/>
      <c r="MUA55" s="4"/>
      <c r="MUC55" s="4"/>
      <c r="MUE55" s="4"/>
      <c r="MUG55" s="4"/>
      <c r="MUI55" s="4"/>
      <c r="MUK55" s="4"/>
      <c r="MUM55" s="4"/>
      <c r="MUO55" s="4"/>
      <c r="MUQ55" s="4"/>
      <c r="MUS55" s="4"/>
      <c r="MUU55" s="4"/>
      <c r="MUW55" s="4"/>
      <c r="MUY55" s="4"/>
      <c r="MVA55" s="4"/>
      <c r="MVC55" s="4"/>
      <c r="MVE55" s="4"/>
      <c r="MVG55" s="4"/>
      <c r="MVI55" s="4"/>
      <c r="MVK55" s="4"/>
      <c r="MVM55" s="4"/>
      <c r="MVO55" s="4"/>
      <c r="MVQ55" s="4"/>
      <c r="MVS55" s="4"/>
      <c r="MVU55" s="4"/>
      <c r="MVW55" s="4"/>
      <c r="MVY55" s="4"/>
      <c r="MWA55" s="4"/>
      <c r="MWC55" s="4"/>
      <c r="MWE55" s="4"/>
      <c r="MWG55" s="4"/>
      <c r="MWI55" s="4"/>
      <c r="MWK55" s="4"/>
      <c r="MWM55" s="4"/>
      <c r="MWO55" s="4"/>
      <c r="MWQ55" s="4"/>
      <c r="MWS55" s="4"/>
      <c r="MWU55" s="4"/>
      <c r="MWW55" s="4"/>
      <c r="MWY55" s="4"/>
      <c r="MXA55" s="4"/>
      <c r="MXC55" s="4"/>
      <c r="MXE55" s="4"/>
      <c r="MXG55" s="4"/>
      <c r="MXI55" s="4"/>
      <c r="MXK55" s="4"/>
      <c r="MXM55" s="4"/>
      <c r="MXO55" s="4"/>
      <c r="MXQ55" s="4"/>
      <c r="MXS55" s="4"/>
      <c r="MXU55" s="4"/>
      <c r="MXW55" s="4"/>
      <c r="MXY55" s="4"/>
      <c r="MYA55" s="4"/>
      <c r="MYC55" s="4"/>
      <c r="MYE55" s="4"/>
      <c r="MYG55" s="4"/>
      <c r="MYI55" s="4"/>
      <c r="MYK55" s="4"/>
      <c r="MYM55" s="4"/>
      <c r="MYO55" s="4"/>
      <c r="MYQ55" s="4"/>
      <c r="MYS55" s="4"/>
      <c r="MYU55" s="4"/>
      <c r="MYW55" s="4"/>
      <c r="MYY55" s="4"/>
      <c r="MZA55" s="4"/>
      <c r="MZC55" s="4"/>
      <c r="MZE55" s="4"/>
      <c r="MZG55" s="4"/>
      <c r="MZI55" s="4"/>
      <c r="MZK55" s="4"/>
      <c r="MZM55" s="4"/>
      <c r="MZO55" s="4"/>
      <c r="MZQ55" s="4"/>
      <c r="MZS55" s="4"/>
      <c r="MZU55" s="4"/>
      <c r="MZW55" s="4"/>
      <c r="MZY55" s="4"/>
      <c r="NAA55" s="4"/>
      <c r="NAC55" s="4"/>
      <c r="NAE55" s="4"/>
      <c r="NAG55" s="4"/>
      <c r="NAI55" s="4"/>
      <c r="NAK55" s="4"/>
      <c r="NAM55" s="4"/>
      <c r="NAO55" s="4"/>
      <c r="NAQ55" s="4"/>
      <c r="NAS55" s="4"/>
      <c r="NAU55" s="4"/>
      <c r="NAW55" s="4"/>
      <c r="NAY55" s="4"/>
      <c r="NBA55" s="4"/>
      <c r="NBC55" s="4"/>
      <c r="NBE55" s="4"/>
      <c r="NBG55" s="4"/>
      <c r="NBI55" s="4"/>
      <c r="NBK55" s="4"/>
      <c r="NBM55" s="4"/>
      <c r="NBO55" s="4"/>
      <c r="NBQ55" s="4"/>
      <c r="NBS55" s="4"/>
      <c r="NBU55" s="4"/>
      <c r="NBW55" s="4"/>
      <c r="NBY55" s="4"/>
      <c r="NCA55" s="4"/>
      <c r="NCC55" s="4"/>
      <c r="NCE55" s="4"/>
      <c r="NCG55" s="4"/>
      <c r="NCI55" s="4"/>
      <c r="NCK55" s="4"/>
      <c r="NCM55" s="4"/>
      <c r="NCO55" s="4"/>
      <c r="NCQ55" s="4"/>
      <c r="NCS55" s="4"/>
      <c r="NCU55" s="4"/>
      <c r="NCW55" s="4"/>
      <c r="NCY55" s="4"/>
      <c r="NDA55" s="4"/>
      <c r="NDC55" s="4"/>
      <c r="NDE55" s="4"/>
      <c r="NDG55" s="4"/>
      <c r="NDI55" s="4"/>
      <c r="NDK55" s="4"/>
      <c r="NDM55" s="4"/>
      <c r="NDO55" s="4"/>
      <c r="NDQ55" s="4"/>
      <c r="NDS55" s="4"/>
      <c r="NDU55" s="4"/>
      <c r="NDW55" s="4"/>
      <c r="NDY55" s="4"/>
      <c r="NEA55" s="4"/>
      <c r="NEC55" s="4"/>
      <c r="NEE55" s="4"/>
      <c r="NEG55" s="4"/>
      <c r="NEI55" s="4"/>
      <c r="NEK55" s="4"/>
      <c r="NEM55" s="4"/>
      <c r="NEO55" s="4"/>
      <c r="NEQ55" s="4"/>
      <c r="NES55" s="4"/>
      <c r="NEU55" s="4"/>
      <c r="NEW55" s="4"/>
      <c r="NEY55" s="4"/>
      <c r="NFA55" s="4"/>
      <c r="NFC55" s="4"/>
      <c r="NFE55" s="4"/>
      <c r="NFG55" s="4"/>
      <c r="NFI55" s="4"/>
      <c r="NFK55" s="4"/>
      <c r="NFM55" s="4"/>
      <c r="NFO55" s="4"/>
      <c r="NFQ55" s="4"/>
      <c r="NFS55" s="4"/>
      <c r="NFU55" s="4"/>
      <c r="NFW55" s="4"/>
      <c r="NFY55" s="4"/>
      <c r="NGA55" s="4"/>
      <c r="NGC55" s="4"/>
      <c r="NGE55" s="4"/>
      <c r="NGG55" s="4"/>
      <c r="NGI55" s="4"/>
      <c r="NGK55" s="4"/>
      <c r="NGM55" s="4"/>
      <c r="NGO55" s="4"/>
      <c r="NGQ55" s="4"/>
      <c r="NGS55" s="4"/>
      <c r="NGU55" s="4"/>
      <c r="NGW55" s="4"/>
      <c r="NGY55" s="4"/>
      <c r="NHA55" s="4"/>
      <c r="NHC55" s="4"/>
      <c r="NHE55" s="4"/>
      <c r="NHG55" s="4"/>
      <c r="NHI55" s="4"/>
      <c r="NHK55" s="4"/>
      <c r="NHM55" s="4"/>
      <c r="NHO55" s="4"/>
      <c r="NHQ55" s="4"/>
      <c r="NHS55" s="4"/>
      <c r="NHU55" s="4"/>
      <c r="NHW55" s="4"/>
      <c r="NHY55" s="4"/>
      <c r="NIA55" s="4"/>
      <c r="NIC55" s="4"/>
      <c r="NIE55" s="4"/>
      <c r="NIG55" s="4"/>
      <c r="NII55" s="4"/>
      <c r="NIK55" s="4"/>
      <c r="NIM55" s="4"/>
      <c r="NIO55" s="4"/>
      <c r="NIQ55" s="4"/>
      <c r="NIS55" s="4"/>
      <c r="NIU55" s="4"/>
      <c r="NIW55" s="4"/>
      <c r="NIY55" s="4"/>
      <c r="NJA55" s="4"/>
      <c r="NJC55" s="4"/>
      <c r="NJE55" s="4"/>
      <c r="NJG55" s="4"/>
      <c r="NJI55" s="4"/>
      <c r="NJK55" s="4"/>
      <c r="NJM55" s="4"/>
      <c r="NJO55" s="4"/>
      <c r="NJQ55" s="4"/>
      <c r="NJS55" s="4"/>
      <c r="NJU55" s="4"/>
      <c r="NJW55" s="4"/>
      <c r="NJY55" s="4"/>
      <c r="NKA55" s="4"/>
      <c r="NKC55" s="4"/>
      <c r="NKE55" s="4"/>
      <c r="NKG55" s="4"/>
      <c r="NKI55" s="4"/>
      <c r="NKK55" s="4"/>
      <c r="NKM55" s="4"/>
      <c r="NKO55" s="4"/>
      <c r="NKQ55" s="4"/>
      <c r="NKS55" s="4"/>
      <c r="NKU55" s="4"/>
      <c r="NKW55" s="4"/>
      <c r="NKY55" s="4"/>
      <c r="NLA55" s="4"/>
      <c r="NLC55" s="4"/>
      <c r="NLE55" s="4"/>
      <c r="NLG55" s="4"/>
      <c r="NLI55" s="4"/>
      <c r="NLK55" s="4"/>
      <c r="NLM55" s="4"/>
      <c r="NLO55" s="4"/>
      <c r="NLQ55" s="4"/>
      <c r="NLS55" s="4"/>
      <c r="NLU55" s="4"/>
      <c r="NLW55" s="4"/>
      <c r="NLY55" s="4"/>
      <c r="NMA55" s="4"/>
      <c r="NMC55" s="4"/>
      <c r="NME55" s="4"/>
      <c r="NMG55" s="4"/>
      <c r="NMI55" s="4"/>
      <c r="NMK55" s="4"/>
      <c r="NMM55" s="4"/>
      <c r="NMO55" s="4"/>
      <c r="NMQ55" s="4"/>
      <c r="NMS55" s="4"/>
      <c r="NMU55" s="4"/>
      <c r="NMW55" s="4"/>
      <c r="NMY55" s="4"/>
      <c r="NNA55" s="4"/>
      <c r="NNC55" s="4"/>
      <c r="NNE55" s="4"/>
      <c r="NNG55" s="4"/>
      <c r="NNI55" s="4"/>
      <c r="NNK55" s="4"/>
      <c r="NNM55" s="4"/>
      <c r="NNO55" s="4"/>
      <c r="NNQ55" s="4"/>
      <c r="NNS55" s="4"/>
      <c r="NNU55" s="4"/>
      <c r="NNW55" s="4"/>
      <c r="NNY55" s="4"/>
      <c r="NOA55" s="4"/>
      <c r="NOC55" s="4"/>
      <c r="NOE55" s="4"/>
      <c r="NOG55" s="4"/>
      <c r="NOI55" s="4"/>
      <c r="NOK55" s="4"/>
      <c r="NOM55" s="4"/>
      <c r="NOO55" s="4"/>
      <c r="NOQ55" s="4"/>
      <c r="NOS55" s="4"/>
      <c r="NOU55" s="4"/>
      <c r="NOW55" s="4"/>
      <c r="NOY55" s="4"/>
      <c r="NPA55" s="4"/>
      <c r="NPC55" s="4"/>
      <c r="NPE55" s="4"/>
      <c r="NPG55" s="4"/>
      <c r="NPI55" s="4"/>
      <c r="NPK55" s="4"/>
      <c r="NPM55" s="4"/>
      <c r="NPO55" s="4"/>
      <c r="NPQ55" s="4"/>
      <c r="NPS55" s="4"/>
      <c r="NPU55" s="4"/>
      <c r="NPW55" s="4"/>
      <c r="NPY55" s="4"/>
      <c r="NQA55" s="4"/>
      <c r="NQC55" s="4"/>
      <c r="NQE55" s="4"/>
      <c r="NQG55" s="4"/>
      <c r="NQI55" s="4"/>
      <c r="NQK55" s="4"/>
      <c r="NQM55" s="4"/>
      <c r="NQO55" s="4"/>
      <c r="NQQ55" s="4"/>
      <c r="NQS55" s="4"/>
      <c r="NQU55" s="4"/>
      <c r="NQW55" s="4"/>
      <c r="NQY55" s="4"/>
      <c r="NRA55" s="4"/>
      <c r="NRC55" s="4"/>
      <c r="NRE55" s="4"/>
      <c r="NRG55" s="4"/>
      <c r="NRI55" s="4"/>
      <c r="NRK55" s="4"/>
      <c r="NRM55" s="4"/>
      <c r="NRO55" s="4"/>
      <c r="NRQ55" s="4"/>
      <c r="NRS55" s="4"/>
      <c r="NRU55" s="4"/>
      <c r="NRW55" s="4"/>
      <c r="NRY55" s="4"/>
      <c r="NSA55" s="4"/>
      <c r="NSC55" s="4"/>
      <c r="NSE55" s="4"/>
      <c r="NSG55" s="4"/>
      <c r="NSI55" s="4"/>
      <c r="NSK55" s="4"/>
      <c r="NSM55" s="4"/>
      <c r="NSO55" s="4"/>
      <c r="NSQ55" s="4"/>
      <c r="NSS55" s="4"/>
      <c r="NSU55" s="4"/>
      <c r="NSW55" s="4"/>
      <c r="NSY55" s="4"/>
      <c r="NTA55" s="4"/>
      <c r="NTC55" s="4"/>
      <c r="NTE55" s="4"/>
      <c r="NTG55" s="4"/>
      <c r="NTI55" s="4"/>
      <c r="NTK55" s="4"/>
      <c r="NTM55" s="4"/>
      <c r="NTO55" s="4"/>
      <c r="NTQ55" s="4"/>
      <c r="NTS55" s="4"/>
      <c r="NTU55" s="4"/>
      <c r="NTW55" s="4"/>
      <c r="NTY55" s="4"/>
      <c r="NUA55" s="4"/>
      <c r="NUC55" s="4"/>
      <c r="NUE55" s="4"/>
      <c r="NUG55" s="4"/>
      <c r="NUI55" s="4"/>
      <c r="NUK55" s="4"/>
      <c r="NUM55" s="4"/>
      <c r="NUO55" s="4"/>
      <c r="NUQ55" s="4"/>
      <c r="NUS55" s="4"/>
      <c r="NUU55" s="4"/>
      <c r="NUW55" s="4"/>
      <c r="NUY55" s="4"/>
      <c r="NVA55" s="4"/>
      <c r="NVC55" s="4"/>
      <c r="NVE55" s="4"/>
      <c r="NVG55" s="4"/>
      <c r="NVI55" s="4"/>
      <c r="NVK55" s="4"/>
      <c r="NVM55" s="4"/>
      <c r="NVO55" s="4"/>
      <c r="NVQ55" s="4"/>
      <c r="NVS55" s="4"/>
      <c r="NVU55" s="4"/>
      <c r="NVW55" s="4"/>
      <c r="NVY55" s="4"/>
      <c r="NWA55" s="4"/>
      <c r="NWC55" s="4"/>
      <c r="NWE55" s="4"/>
      <c r="NWG55" s="4"/>
      <c r="NWI55" s="4"/>
      <c r="NWK55" s="4"/>
      <c r="NWM55" s="4"/>
      <c r="NWO55" s="4"/>
      <c r="NWQ55" s="4"/>
      <c r="NWS55" s="4"/>
      <c r="NWU55" s="4"/>
      <c r="NWW55" s="4"/>
      <c r="NWY55" s="4"/>
      <c r="NXA55" s="4"/>
      <c r="NXC55" s="4"/>
      <c r="NXE55" s="4"/>
      <c r="NXG55" s="4"/>
      <c r="NXI55" s="4"/>
      <c r="NXK55" s="4"/>
      <c r="NXM55" s="4"/>
      <c r="NXO55" s="4"/>
      <c r="NXQ55" s="4"/>
      <c r="NXS55" s="4"/>
      <c r="NXU55" s="4"/>
      <c r="NXW55" s="4"/>
      <c r="NXY55" s="4"/>
      <c r="NYA55" s="4"/>
      <c r="NYC55" s="4"/>
      <c r="NYE55" s="4"/>
      <c r="NYG55" s="4"/>
      <c r="NYI55" s="4"/>
      <c r="NYK55" s="4"/>
      <c r="NYM55" s="4"/>
      <c r="NYO55" s="4"/>
      <c r="NYQ55" s="4"/>
      <c r="NYS55" s="4"/>
      <c r="NYU55" s="4"/>
      <c r="NYW55" s="4"/>
      <c r="NYY55" s="4"/>
      <c r="NZA55" s="4"/>
      <c r="NZC55" s="4"/>
      <c r="NZE55" s="4"/>
      <c r="NZG55" s="4"/>
      <c r="NZI55" s="4"/>
      <c r="NZK55" s="4"/>
      <c r="NZM55" s="4"/>
      <c r="NZO55" s="4"/>
      <c r="NZQ55" s="4"/>
      <c r="NZS55" s="4"/>
      <c r="NZU55" s="4"/>
      <c r="NZW55" s="4"/>
      <c r="NZY55" s="4"/>
      <c r="OAA55" s="4"/>
      <c r="OAC55" s="4"/>
      <c r="OAE55" s="4"/>
      <c r="OAG55" s="4"/>
      <c r="OAI55" s="4"/>
      <c r="OAK55" s="4"/>
      <c r="OAM55" s="4"/>
      <c r="OAO55" s="4"/>
      <c r="OAQ55" s="4"/>
      <c r="OAS55" s="4"/>
      <c r="OAU55" s="4"/>
      <c r="OAW55" s="4"/>
      <c r="OAY55" s="4"/>
      <c r="OBA55" s="4"/>
      <c r="OBC55" s="4"/>
      <c r="OBE55" s="4"/>
      <c r="OBG55" s="4"/>
      <c r="OBI55" s="4"/>
      <c r="OBK55" s="4"/>
      <c r="OBM55" s="4"/>
      <c r="OBO55" s="4"/>
      <c r="OBQ55" s="4"/>
      <c r="OBS55" s="4"/>
      <c r="OBU55" s="4"/>
      <c r="OBW55" s="4"/>
      <c r="OBY55" s="4"/>
      <c r="OCA55" s="4"/>
      <c r="OCC55" s="4"/>
      <c r="OCE55" s="4"/>
      <c r="OCG55" s="4"/>
      <c r="OCI55" s="4"/>
      <c r="OCK55" s="4"/>
      <c r="OCM55" s="4"/>
      <c r="OCO55" s="4"/>
      <c r="OCQ55" s="4"/>
      <c r="OCS55" s="4"/>
      <c r="OCU55" s="4"/>
      <c r="OCW55" s="4"/>
      <c r="OCY55" s="4"/>
      <c r="ODA55" s="4"/>
      <c r="ODC55" s="4"/>
      <c r="ODE55" s="4"/>
      <c r="ODG55" s="4"/>
      <c r="ODI55" s="4"/>
      <c r="ODK55" s="4"/>
      <c r="ODM55" s="4"/>
      <c r="ODO55" s="4"/>
      <c r="ODQ55" s="4"/>
      <c r="ODS55" s="4"/>
      <c r="ODU55" s="4"/>
      <c r="ODW55" s="4"/>
      <c r="ODY55" s="4"/>
      <c r="OEA55" s="4"/>
      <c r="OEC55" s="4"/>
      <c r="OEE55" s="4"/>
      <c r="OEG55" s="4"/>
      <c r="OEI55" s="4"/>
      <c r="OEK55" s="4"/>
      <c r="OEM55" s="4"/>
      <c r="OEO55" s="4"/>
      <c r="OEQ55" s="4"/>
      <c r="OES55" s="4"/>
      <c r="OEU55" s="4"/>
      <c r="OEW55" s="4"/>
      <c r="OEY55" s="4"/>
      <c r="OFA55" s="4"/>
      <c r="OFC55" s="4"/>
      <c r="OFE55" s="4"/>
      <c r="OFG55" s="4"/>
      <c r="OFI55" s="4"/>
      <c r="OFK55" s="4"/>
      <c r="OFM55" s="4"/>
      <c r="OFO55" s="4"/>
      <c r="OFQ55" s="4"/>
      <c r="OFS55" s="4"/>
      <c r="OFU55" s="4"/>
      <c r="OFW55" s="4"/>
      <c r="OFY55" s="4"/>
      <c r="OGA55" s="4"/>
      <c r="OGC55" s="4"/>
      <c r="OGE55" s="4"/>
      <c r="OGG55" s="4"/>
      <c r="OGI55" s="4"/>
      <c r="OGK55" s="4"/>
      <c r="OGM55" s="4"/>
      <c r="OGO55" s="4"/>
      <c r="OGQ55" s="4"/>
      <c r="OGS55" s="4"/>
      <c r="OGU55" s="4"/>
      <c r="OGW55" s="4"/>
      <c r="OGY55" s="4"/>
      <c r="OHA55" s="4"/>
      <c r="OHC55" s="4"/>
      <c r="OHE55" s="4"/>
      <c r="OHG55" s="4"/>
      <c r="OHI55" s="4"/>
      <c r="OHK55" s="4"/>
      <c r="OHM55" s="4"/>
      <c r="OHO55" s="4"/>
      <c r="OHQ55" s="4"/>
      <c r="OHS55" s="4"/>
      <c r="OHU55" s="4"/>
      <c r="OHW55" s="4"/>
      <c r="OHY55" s="4"/>
      <c r="OIA55" s="4"/>
      <c r="OIC55" s="4"/>
      <c r="OIE55" s="4"/>
      <c r="OIG55" s="4"/>
      <c r="OII55" s="4"/>
      <c r="OIK55" s="4"/>
      <c r="OIM55" s="4"/>
      <c r="OIO55" s="4"/>
      <c r="OIQ55" s="4"/>
      <c r="OIS55" s="4"/>
      <c r="OIU55" s="4"/>
      <c r="OIW55" s="4"/>
      <c r="OIY55" s="4"/>
      <c r="OJA55" s="4"/>
      <c r="OJC55" s="4"/>
      <c r="OJE55" s="4"/>
      <c r="OJG55" s="4"/>
      <c r="OJI55" s="4"/>
      <c r="OJK55" s="4"/>
      <c r="OJM55" s="4"/>
      <c r="OJO55" s="4"/>
      <c r="OJQ55" s="4"/>
      <c r="OJS55" s="4"/>
      <c r="OJU55" s="4"/>
      <c r="OJW55" s="4"/>
      <c r="OJY55" s="4"/>
      <c r="OKA55" s="4"/>
      <c r="OKC55" s="4"/>
      <c r="OKE55" s="4"/>
      <c r="OKG55" s="4"/>
      <c r="OKI55" s="4"/>
      <c r="OKK55" s="4"/>
      <c r="OKM55" s="4"/>
      <c r="OKO55" s="4"/>
      <c r="OKQ55" s="4"/>
      <c r="OKS55" s="4"/>
      <c r="OKU55" s="4"/>
      <c r="OKW55" s="4"/>
      <c r="OKY55" s="4"/>
      <c r="OLA55" s="4"/>
      <c r="OLC55" s="4"/>
      <c r="OLE55" s="4"/>
      <c r="OLG55" s="4"/>
      <c r="OLI55" s="4"/>
      <c r="OLK55" s="4"/>
      <c r="OLM55" s="4"/>
      <c r="OLO55" s="4"/>
      <c r="OLQ55" s="4"/>
      <c r="OLS55" s="4"/>
      <c r="OLU55" s="4"/>
      <c r="OLW55" s="4"/>
      <c r="OLY55" s="4"/>
      <c r="OMA55" s="4"/>
      <c r="OMC55" s="4"/>
      <c r="OME55" s="4"/>
      <c r="OMG55" s="4"/>
      <c r="OMI55" s="4"/>
      <c r="OMK55" s="4"/>
      <c r="OMM55" s="4"/>
      <c r="OMO55" s="4"/>
      <c r="OMQ55" s="4"/>
      <c r="OMS55" s="4"/>
      <c r="OMU55" s="4"/>
      <c r="OMW55" s="4"/>
      <c r="OMY55" s="4"/>
      <c r="ONA55" s="4"/>
      <c r="ONC55" s="4"/>
      <c r="ONE55" s="4"/>
      <c r="ONG55" s="4"/>
      <c r="ONI55" s="4"/>
      <c r="ONK55" s="4"/>
      <c r="ONM55" s="4"/>
      <c r="ONO55" s="4"/>
      <c r="ONQ55" s="4"/>
      <c r="ONS55" s="4"/>
      <c r="ONU55" s="4"/>
      <c r="ONW55" s="4"/>
      <c r="ONY55" s="4"/>
      <c r="OOA55" s="4"/>
      <c r="OOC55" s="4"/>
      <c r="OOE55" s="4"/>
      <c r="OOG55" s="4"/>
      <c r="OOI55" s="4"/>
      <c r="OOK55" s="4"/>
      <c r="OOM55" s="4"/>
      <c r="OOO55" s="4"/>
      <c r="OOQ55" s="4"/>
      <c r="OOS55" s="4"/>
      <c r="OOU55" s="4"/>
      <c r="OOW55" s="4"/>
      <c r="OOY55" s="4"/>
      <c r="OPA55" s="4"/>
      <c r="OPC55" s="4"/>
      <c r="OPE55" s="4"/>
      <c r="OPG55" s="4"/>
      <c r="OPI55" s="4"/>
      <c r="OPK55" s="4"/>
      <c r="OPM55" s="4"/>
      <c r="OPO55" s="4"/>
      <c r="OPQ55" s="4"/>
      <c r="OPS55" s="4"/>
      <c r="OPU55" s="4"/>
      <c r="OPW55" s="4"/>
      <c r="OPY55" s="4"/>
      <c r="OQA55" s="4"/>
      <c r="OQC55" s="4"/>
      <c r="OQE55" s="4"/>
      <c r="OQG55" s="4"/>
      <c r="OQI55" s="4"/>
      <c r="OQK55" s="4"/>
      <c r="OQM55" s="4"/>
      <c r="OQO55" s="4"/>
      <c r="OQQ55" s="4"/>
      <c r="OQS55" s="4"/>
      <c r="OQU55" s="4"/>
      <c r="OQW55" s="4"/>
      <c r="OQY55" s="4"/>
      <c r="ORA55" s="4"/>
      <c r="ORC55" s="4"/>
      <c r="ORE55" s="4"/>
      <c r="ORG55" s="4"/>
      <c r="ORI55" s="4"/>
      <c r="ORK55" s="4"/>
      <c r="ORM55" s="4"/>
      <c r="ORO55" s="4"/>
      <c r="ORQ55" s="4"/>
      <c r="ORS55" s="4"/>
      <c r="ORU55" s="4"/>
      <c r="ORW55" s="4"/>
      <c r="ORY55" s="4"/>
      <c r="OSA55" s="4"/>
      <c r="OSC55" s="4"/>
      <c r="OSE55" s="4"/>
      <c r="OSG55" s="4"/>
      <c r="OSI55" s="4"/>
      <c r="OSK55" s="4"/>
      <c r="OSM55" s="4"/>
      <c r="OSO55" s="4"/>
      <c r="OSQ55" s="4"/>
      <c r="OSS55" s="4"/>
      <c r="OSU55" s="4"/>
      <c r="OSW55" s="4"/>
      <c r="OSY55" s="4"/>
      <c r="OTA55" s="4"/>
      <c r="OTC55" s="4"/>
      <c r="OTE55" s="4"/>
      <c r="OTG55" s="4"/>
      <c r="OTI55" s="4"/>
      <c r="OTK55" s="4"/>
      <c r="OTM55" s="4"/>
      <c r="OTO55" s="4"/>
      <c r="OTQ55" s="4"/>
      <c r="OTS55" s="4"/>
      <c r="OTU55" s="4"/>
      <c r="OTW55" s="4"/>
      <c r="OTY55" s="4"/>
      <c r="OUA55" s="4"/>
      <c r="OUC55" s="4"/>
      <c r="OUE55" s="4"/>
      <c r="OUG55" s="4"/>
      <c r="OUI55" s="4"/>
      <c r="OUK55" s="4"/>
      <c r="OUM55" s="4"/>
      <c r="OUO55" s="4"/>
      <c r="OUQ55" s="4"/>
      <c r="OUS55" s="4"/>
      <c r="OUU55" s="4"/>
      <c r="OUW55" s="4"/>
      <c r="OUY55" s="4"/>
      <c r="OVA55" s="4"/>
      <c r="OVC55" s="4"/>
      <c r="OVE55" s="4"/>
      <c r="OVG55" s="4"/>
      <c r="OVI55" s="4"/>
      <c r="OVK55" s="4"/>
      <c r="OVM55" s="4"/>
      <c r="OVO55" s="4"/>
      <c r="OVQ55" s="4"/>
      <c r="OVS55" s="4"/>
      <c r="OVU55" s="4"/>
      <c r="OVW55" s="4"/>
      <c r="OVY55" s="4"/>
      <c r="OWA55" s="4"/>
      <c r="OWC55" s="4"/>
      <c r="OWE55" s="4"/>
      <c r="OWG55" s="4"/>
      <c r="OWI55" s="4"/>
      <c r="OWK55" s="4"/>
      <c r="OWM55" s="4"/>
      <c r="OWO55" s="4"/>
      <c r="OWQ55" s="4"/>
      <c r="OWS55" s="4"/>
      <c r="OWU55" s="4"/>
      <c r="OWW55" s="4"/>
      <c r="OWY55" s="4"/>
      <c r="OXA55" s="4"/>
      <c r="OXC55" s="4"/>
      <c r="OXE55" s="4"/>
      <c r="OXG55" s="4"/>
      <c r="OXI55" s="4"/>
      <c r="OXK55" s="4"/>
      <c r="OXM55" s="4"/>
      <c r="OXO55" s="4"/>
      <c r="OXQ55" s="4"/>
      <c r="OXS55" s="4"/>
      <c r="OXU55" s="4"/>
      <c r="OXW55" s="4"/>
      <c r="OXY55" s="4"/>
      <c r="OYA55" s="4"/>
      <c r="OYC55" s="4"/>
      <c r="OYE55" s="4"/>
      <c r="OYG55" s="4"/>
      <c r="OYI55" s="4"/>
      <c r="OYK55" s="4"/>
      <c r="OYM55" s="4"/>
      <c r="OYO55" s="4"/>
      <c r="OYQ55" s="4"/>
      <c r="OYS55" s="4"/>
      <c r="OYU55" s="4"/>
      <c r="OYW55" s="4"/>
      <c r="OYY55" s="4"/>
      <c r="OZA55" s="4"/>
      <c r="OZC55" s="4"/>
      <c r="OZE55" s="4"/>
      <c r="OZG55" s="4"/>
      <c r="OZI55" s="4"/>
      <c r="OZK55" s="4"/>
      <c r="OZM55" s="4"/>
      <c r="OZO55" s="4"/>
      <c r="OZQ55" s="4"/>
      <c r="OZS55" s="4"/>
      <c r="OZU55" s="4"/>
      <c r="OZW55" s="4"/>
      <c r="OZY55" s="4"/>
      <c r="PAA55" s="4"/>
      <c r="PAC55" s="4"/>
      <c r="PAE55" s="4"/>
      <c r="PAG55" s="4"/>
      <c r="PAI55" s="4"/>
      <c r="PAK55" s="4"/>
      <c r="PAM55" s="4"/>
      <c r="PAO55" s="4"/>
      <c r="PAQ55" s="4"/>
      <c r="PAS55" s="4"/>
      <c r="PAU55" s="4"/>
      <c r="PAW55" s="4"/>
      <c r="PAY55" s="4"/>
      <c r="PBA55" s="4"/>
      <c r="PBC55" s="4"/>
      <c r="PBE55" s="4"/>
      <c r="PBG55" s="4"/>
      <c r="PBI55" s="4"/>
      <c r="PBK55" s="4"/>
      <c r="PBM55" s="4"/>
      <c r="PBO55" s="4"/>
      <c r="PBQ55" s="4"/>
      <c r="PBS55" s="4"/>
      <c r="PBU55" s="4"/>
      <c r="PBW55" s="4"/>
      <c r="PBY55" s="4"/>
      <c r="PCA55" s="4"/>
      <c r="PCC55" s="4"/>
      <c r="PCE55" s="4"/>
      <c r="PCG55" s="4"/>
      <c r="PCI55" s="4"/>
      <c r="PCK55" s="4"/>
      <c r="PCM55" s="4"/>
      <c r="PCO55" s="4"/>
      <c r="PCQ55" s="4"/>
      <c r="PCS55" s="4"/>
      <c r="PCU55" s="4"/>
      <c r="PCW55" s="4"/>
      <c r="PCY55" s="4"/>
      <c r="PDA55" s="4"/>
      <c r="PDC55" s="4"/>
      <c r="PDE55" s="4"/>
      <c r="PDG55" s="4"/>
      <c r="PDI55" s="4"/>
      <c r="PDK55" s="4"/>
      <c r="PDM55" s="4"/>
      <c r="PDO55" s="4"/>
      <c r="PDQ55" s="4"/>
      <c r="PDS55" s="4"/>
      <c r="PDU55" s="4"/>
      <c r="PDW55" s="4"/>
      <c r="PDY55" s="4"/>
      <c r="PEA55" s="4"/>
      <c r="PEC55" s="4"/>
      <c r="PEE55" s="4"/>
      <c r="PEG55" s="4"/>
      <c r="PEI55" s="4"/>
      <c r="PEK55" s="4"/>
      <c r="PEM55" s="4"/>
      <c r="PEO55" s="4"/>
      <c r="PEQ55" s="4"/>
      <c r="PES55" s="4"/>
      <c r="PEU55" s="4"/>
      <c r="PEW55" s="4"/>
      <c r="PEY55" s="4"/>
      <c r="PFA55" s="4"/>
      <c r="PFC55" s="4"/>
      <c r="PFE55" s="4"/>
      <c r="PFG55" s="4"/>
      <c r="PFI55" s="4"/>
      <c r="PFK55" s="4"/>
      <c r="PFM55" s="4"/>
      <c r="PFO55" s="4"/>
      <c r="PFQ55" s="4"/>
      <c r="PFS55" s="4"/>
      <c r="PFU55" s="4"/>
      <c r="PFW55" s="4"/>
      <c r="PFY55" s="4"/>
      <c r="PGA55" s="4"/>
      <c r="PGC55" s="4"/>
      <c r="PGE55" s="4"/>
      <c r="PGG55" s="4"/>
      <c r="PGI55" s="4"/>
      <c r="PGK55" s="4"/>
      <c r="PGM55" s="4"/>
      <c r="PGO55" s="4"/>
      <c r="PGQ55" s="4"/>
      <c r="PGS55" s="4"/>
      <c r="PGU55" s="4"/>
      <c r="PGW55" s="4"/>
      <c r="PGY55" s="4"/>
      <c r="PHA55" s="4"/>
      <c r="PHC55" s="4"/>
      <c r="PHE55" s="4"/>
      <c r="PHG55" s="4"/>
      <c r="PHI55" s="4"/>
      <c r="PHK55" s="4"/>
      <c r="PHM55" s="4"/>
      <c r="PHO55" s="4"/>
      <c r="PHQ55" s="4"/>
      <c r="PHS55" s="4"/>
      <c r="PHU55" s="4"/>
      <c r="PHW55" s="4"/>
      <c r="PHY55" s="4"/>
      <c r="PIA55" s="4"/>
      <c r="PIC55" s="4"/>
      <c r="PIE55" s="4"/>
      <c r="PIG55" s="4"/>
      <c r="PII55" s="4"/>
      <c r="PIK55" s="4"/>
      <c r="PIM55" s="4"/>
      <c r="PIO55" s="4"/>
      <c r="PIQ55" s="4"/>
      <c r="PIS55" s="4"/>
      <c r="PIU55" s="4"/>
      <c r="PIW55" s="4"/>
      <c r="PIY55" s="4"/>
      <c r="PJA55" s="4"/>
      <c r="PJC55" s="4"/>
      <c r="PJE55" s="4"/>
      <c r="PJG55" s="4"/>
      <c r="PJI55" s="4"/>
      <c r="PJK55" s="4"/>
      <c r="PJM55" s="4"/>
      <c r="PJO55" s="4"/>
      <c r="PJQ55" s="4"/>
      <c r="PJS55" s="4"/>
      <c r="PJU55" s="4"/>
      <c r="PJW55" s="4"/>
      <c r="PJY55" s="4"/>
      <c r="PKA55" s="4"/>
      <c r="PKC55" s="4"/>
      <c r="PKE55" s="4"/>
      <c r="PKG55" s="4"/>
      <c r="PKI55" s="4"/>
      <c r="PKK55" s="4"/>
      <c r="PKM55" s="4"/>
      <c r="PKO55" s="4"/>
      <c r="PKQ55" s="4"/>
      <c r="PKS55" s="4"/>
      <c r="PKU55" s="4"/>
      <c r="PKW55" s="4"/>
      <c r="PKY55" s="4"/>
      <c r="PLA55" s="4"/>
      <c r="PLC55" s="4"/>
      <c r="PLE55" s="4"/>
      <c r="PLG55" s="4"/>
      <c r="PLI55" s="4"/>
      <c r="PLK55" s="4"/>
      <c r="PLM55" s="4"/>
      <c r="PLO55" s="4"/>
      <c r="PLQ55" s="4"/>
      <c r="PLS55" s="4"/>
      <c r="PLU55" s="4"/>
      <c r="PLW55" s="4"/>
      <c r="PLY55" s="4"/>
      <c r="PMA55" s="4"/>
      <c r="PMC55" s="4"/>
      <c r="PME55" s="4"/>
      <c r="PMG55" s="4"/>
      <c r="PMI55" s="4"/>
      <c r="PMK55" s="4"/>
      <c r="PMM55" s="4"/>
      <c r="PMO55" s="4"/>
      <c r="PMQ55" s="4"/>
      <c r="PMS55" s="4"/>
      <c r="PMU55" s="4"/>
      <c r="PMW55" s="4"/>
      <c r="PMY55" s="4"/>
      <c r="PNA55" s="4"/>
      <c r="PNC55" s="4"/>
      <c r="PNE55" s="4"/>
      <c r="PNG55" s="4"/>
      <c r="PNI55" s="4"/>
      <c r="PNK55" s="4"/>
      <c r="PNM55" s="4"/>
      <c r="PNO55" s="4"/>
      <c r="PNQ55" s="4"/>
      <c r="PNS55" s="4"/>
      <c r="PNU55" s="4"/>
      <c r="PNW55" s="4"/>
      <c r="PNY55" s="4"/>
      <c r="POA55" s="4"/>
      <c r="POC55" s="4"/>
      <c r="POE55" s="4"/>
      <c r="POG55" s="4"/>
      <c r="POI55" s="4"/>
      <c r="POK55" s="4"/>
      <c r="POM55" s="4"/>
      <c r="POO55" s="4"/>
      <c r="POQ55" s="4"/>
      <c r="POS55" s="4"/>
      <c r="POU55" s="4"/>
      <c r="POW55" s="4"/>
      <c r="POY55" s="4"/>
      <c r="PPA55" s="4"/>
      <c r="PPC55" s="4"/>
      <c r="PPE55" s="4"/>
      <c r="PPG55" s="4"/>
      <c r="PPI55" s="4"/>
      <c r="PPK55" s="4"/>
      <c r="PPM55" s="4"/>
      <c r="PPO55" s="4"/>
      <c r="PPQ55" s="4"/>
      <c r="PPS55" s="4"/>
      <c r="PPU55" s="4"/>
      <c r="PPW55" s="4"/>
      <c r="PPY55" s="4"/>
      <c r="PQA55" s="4"/>
      <c r="PQC55" s="4"/>
      <c r="PQE55" s="4"/>
      <c r="PQG55" s="4"/>
      <c r="PQI55" s="4"/>
      <c r="PQK55" s="4"/>
      <c r="PQM55" s="4"/>
      <c r="PQO55" s="4"/>
      <c r="PQQ55" s="4"/>
      <c r="PQS55" s="4"/>
      <c r="PQU55" s="4"/>
      <c r="PQW55" s="4"/>
      <c r="PQY55" s="4"/>
      <c r="PRA55" s="4"/>
      <c r="PRC55" s="4"/>
      <c r="PRE55" s="4"/>
      <c r="PRG55" s="4"/>
      <c r="PRI55" s="4"/>
      <c r="PRK55" s="4"/>
      <c r="PRM55" s="4"/>
      <c r="PRO55" s="4"/>
      <c r="PRQ55" s="4"/>
      <c r="PRS55" s="4"/>
      <c r="PRU55" s="4"/>
      <c r="PRW55" s="4"/>
      <c r="PRY55" s="4"/>
      <c r="PSA55" s="4"/>
      <c r="PSC55" s="4"/>
      <c r="PSE55" s="4"/>
      <c r="PSG55" s="4"/>
      <c r="PSI55" s="4"/>
      <c r="PSK55" s="4"/>
      <c r="PSM55" s="4"/>
      <c r="PSO55" s="4"/>
      <c r="PSQ55" s="4"/>
      <c r="PSS55" s="4"/>
      <c r="PSU55" s="4"/>
      <c r="PSW55" s="4"/>
      <c r="PSY55" s="4"/>
      <c r="PTA55" s="4"/>
      <c r="PTC55" s="4"/>
      <c r="PTE55" s="4"/>
      <c r="PTG55" s="4"/>
      <c r="PTI55" s="4"/>
      <c r="PTK55" s="4"/>
      <c r="PTM55" s="4"/>
      <c r="PTO55" s="4"/>
      <c r="PTQ55" s="4"/>
      <c r="PTS55" s="4"/>
      <c r="PTU55" s="4"/>
      <c r="PTW55" s="4"/>
      <c r="PTY55" s="4"/>
      <c r="PUA55" s="4"/>
      <c r="PUC55" s="4"/>
      <c r="PUE55" s="4"/>
      <c r="PUG55" s="4"/>
      <c r="PUI55" s="4"/>
      <c r="PUK55" s="4"/>
      <c r="PUM55" s="4"/>
      <c r="PUO55" s="4"/>
      <c r="PUQ55" s="4"/>
      <c r="PUS55" s="4"/>
      <c r="PUU55" s="4"/>
      <c r="PUW55" s="4"/>
      <c r="PUY55" s="4"/>
      <c r="PVA55" s="4"/>
      <c r="PVC55" s="4"/>
      <c r="PVE55" s="4"/>
      <c r="PVG55" s="4"/>
      <c r="PVI55" s="4"/>
      <c r="PVK55" s="4"/>
      <c r="PVM55" s="4"/>
      <c r="PVO55" s="4"/>
      <c r="PVQ55" s="4"/>
      <c r="PVS55" s="4"/>
      <c r="PVU55" s="4"/>
      <c r="PVW55" s="4"/>
      <c r="PVY55" s="4"/>
      <c r="PWA55" s="4"/>
      <c r="PWC55" s="4"/>
      <c r="PWE55" s="4"/>
      <c r="PWG55" s="4"/>
      <c r="PWI55" s="4"/>
      <c r="PWK55" s="4"/>
      <c r="PWM55" s="4"/>
      <c r="PWO55" s="4"/>
      <c r="PWQ55" s="4"/>
      <c r="PWS55" s="4"/>
      <c r="PWU55" s="4"/>
      <c r="PWW55" s="4"/>
      <c r="PWY55" s="4"/>
      <c r="PXA55" s="4"/>
      <c r="PXC55" s="4"/>
      <c r="PXE55" s="4"/>
      <c r="PXG55" s="4"/>
      <c r="PXI55" s="4"/>
      <c r="PXK55" s="4"/>
      <c r="PXM55" s="4"/>
      <c r="PXO55" s="4"/>
      <c r="PXQ55" s="4"/>
      <c r="PXS55" s="4"/>
      <c r="PXU55" s="4"/>
      <c r="PXW55" s="4"/>
      <c r="PXY55" s="4"/>
      <c r="PYA55" s="4"/>
      <c r="PYC55" s="4"/>
      <c r="PYE55" s="4"/>
      <c r="PYG55" s="4"/>
      <c r="PYI55" s="4"/>
      <c r="PYK55" s="4"/>
      <c r="PYM55" s="4"/>
      <c r="PYO55" s="4"/>
      <c r="PYQ55" s="4"/>
      <c r="PYS55" s="4"/>
      <c r="PYU55" s="4"/>
      <c r="PYW55" s="4"/>
      <c r="PYY55" s="4"/>
      <c r="PZA55" s="4"/>
      <c r="PZC55" s="4"/>
      <c r="PZE55" s="4"/>
      <c r="PZG55" s="4"/>
      <c r="PZI55" s="4"/>
      <c r="PZK55" s="4"/>
      <c r="PZM55" s="4"/>
      <c r="PZO55" s="4"/>
      <c r="PZQ55" s="4"/>
      <c r="PZS55" s="4"/>
      <c r="PZU55" s="4"/>
      <c r="PZW55" s="4"/>
      <c r="PZY55" s="4"/>
      <c r="QAA55" s="4"/>
      <c r="QAC55" s="4"/>
      <c r="QAE55" s="4"/>
      <c r="QAG55" s="4"/>
      <c r="QAI55" s="4"/>
      <c r="QAK55" s="4"/>
      <c r="QAM55" s="4"/>
      <c r="QAO55" s="4"/>
      <c r="QAQ55" s="4"/>
      <c r="QAS55" s="4"/>
      <c r="QAU55" s="4"/>
      <c r="QAW55" s="4"/>
      <c r="QAY55" s="4"/>
      <c r="QBA55" s="4"/>
      <c r="QBC55" s="4"/>
      <c r="QBE55" s="4"/>
      <c r="QBG55" s="4"/>
      <c r="QBI55" s="4"/>
      <c r="QBK55" s="4"/>
      <c r="QBM55" s="4"/>
      <c r="QBO55" s="4"/>
      <c r="QBQ55" s="4"/>
      <c r="QBS55" s="4"/>
      <c r="QBU55" s="4"/>
      <c r="QBW55" s="4"/>
      <c r="QBY55" s="4"/>
      <c r="QCA55" s="4"/>
      <c r="QCC55" s="4"/>
      <c r="QCE55" s="4"/>
      <c r="QCG55" s="4"/>
      <c r="QCI55" s="4"/>
      <c r="QCK55" s="4"/>
      <c r="QCM55" s="4"/>
      <c r="QCO55" s="4"/>
      <c r="QCQ55" s="4"/>
      <c r="QCS55" s="4"/>
      <c r="QCU55" s="4"/>
      <c r="QCW55" s="4"/>
      <c r="QCY55" s="4"/>
      <c r="QDA55" s="4"/>
      <c r="QDC55" s="4"/>
      <c r="QDE55" s="4"/>
      <c r="QDG55" s="4"/>
      <c r="QDI55" s="4"/>
      <c r="QDK55" s="4"/>
      <c r="QDM55" s="4"/>
      <c r="QDO55" s="4"/>
      <c r="QDQ55" s="4"/>
      <c r="QDS55" s="4"/>
      <c r="QDU55" s="4"/>
      <c r="QDW55" s="4"/>
      <c r="QDY55" s="4"/>
      <c r="QEA55" s="4"/>
      <c r="QEC55" s="4"/>
      <c r="QEE55" s="4"/>
      <c r="QEG55" s="4"/>
      <c r="QEI55" s="4"/>
      <c r="QEK55" s="4"/>
      <c r="QEM55" s="4"/>
      <c r="QEO55" s="4"/>
      <c r="QEQ55" s="4"/>
      <c r="QES55" s="4"/>
      <c r="QEU55" s="4"/>
      <c r="QEW55" s="4"/>
      <c r="QEY55" s="4"/>
      <c r="QFA55" s="4"/>
      <c r="QFC55" s="4"/>
      <c r="QFE55" s="4"/>
      <c r="QFG55" s="4"/>
      <c r="QFI55" s="4"/>
      <c r="QFK55" s="4"/>
      <c r="QFM55" s="4"/>
      <c r="QFO55" s="4"/>
      <c r="QFQ55" s="4"/>
      <c r="QFS55" s="4"/>
      <c r="QFU55" s="4"/>
      <c r="QFW55" s="4"/>
      <c r="QFY55" s="4"/>
      <c r="QGA55" s="4"/>
      <c r="QGC55" s="4"/>
      <c r="QGE55" s="4"/>
      <c r="QGG55" s="4"/>
      <c r="QGI55" s="4"/>
      <c r="QGK55" s="4"/>
      <c r="QGM55" s="4"/>
      <c r="QGO55" s="4"/>
      <c r="QGQ55" s="4"/>
      <c r="QGS55" s="4"/>
      <c r="QGU55" s="4"/>
      <c r="QGW55" s="4"/>
      <c r="QGY55" s="4"/>
      <c r="QHA55" s="4"/>
      <c r="QHC55" s="4"/>
      <c r="QHE55" s="4"/>
      <c r="QHG55" s="4"/>
      <c r="QHI55" s="4"/>
      <c r="QHK55" s="4"/>
      <c r="QHM55" s="4"/>
      <c r="QHO55" s="4"/>
      <c r="QHQ55" s="4"/>
      <c r="QHS55" s="4"/>
      <c r="QHU55" s="4"/>
      <c r="QHW55" s="4"/>
      <c r="QHY55" s="4"/>
      <c r="QIA55" s="4"/>
      <c r="QIC55" s="4"/>
      <c r="QIE55" s="4"/>
      <c r="QIG55" s="4"/>
      <c r="QII55" s="4"/>
      <c r="QIK55" s="4"/>
      <c r="QIM55" s="4"/>
      <c r="QIO55" s="4"/>
      <c r="QIQ55" s="4"/>
      <c r="QIS55" s="4"/>
      <c r="QIU55" s="4"/>
      <c r="QIW55" s="4"/>
      <c r="QIY55" s="4"/>
      <c r="QJA55" s="4"/>
      <c r="QJC55" s="4"/>
      <c r="QJE55" s="4"/>
      <c r="QJG55" s="4"/>
      <c r="QJI55" s="4"/>
      <c r="QJK55" s="4"/>
      <c r="QJM55" s="4"/>
      <c r="QJO55" s="4"/>
      <c r="QJQ55" s="4"/>
      <c r="QJS55" s="4"/>
      <c r="QJU55" s="4"/>
      <c r="QJW55" s="4"/>
      <c r="QJY55" s="4"/>
      <c r="QKA55" s="4"/>
      <c r="QKC55" s="4"/>
      <c r="QKE55" s="4"/>
      <c r="QKG55" s="4"/>
      <c r="QKI55" s="4"/>
      <c r="QKK55" s="4"/>
      <c r="QKM55" s="4"/>
      <c r="QKO55" s="4"/>
      <c r="QKQ55" s="4"/>
      <c r="QKS55" s="4"/>
      <c r="QKU55" s="4"/>
      <c r="QKW55" s="4"/>
      <c r="QKY55" s="4"/>
      <c r="QLA55" s="4"/>
      <c r="QLC55" s="4"/>
      <c r="QLE55" s="4"/>
      <c r="QLG55" s="4"/>
      <c r="QLI55" s="4"/>
      <c r="QLK55" s="4"/>
      <c r="QLM55" s="4"/>
      <c r="QLO55" s="4"/>
      <c r="QLQ55" s="4"/>
      <c r="QLS55" s="4"/>
      <c r="QLU55" s="4"/>
      <c r="QLW55" s="4"/>
      <c r="QLY55" s="4"/>
      <c r="QMA55" s="4"/>
      <c r="QMC55" s="4"/>
      <c r="QME55" s="4"/>
      <c r="QMG55" s="4"/>
      <c r="QMI55" s="4"/>
      <c r="QMK55" s="4"/>
      <c r="QMM55" s="4"/>
      <c r="QMO55" s="4"/>
      <c r="QMQ55" s="4"/>
      <c r="QMS55" s="4"/>
      <c r="QMU55" s="4"/>
      <c r="QMW55" s="4"/>
      <c r="QMY55" s="4"/>
      <c r="QNA55" s="4"/>
      <c r="QNC55" s="4"/>
      <c r="QNE55" s="4"/>
      <c r="QNG55" s="4"/>
      <c r="QNI55" s="4"/>
      <c r="QNK55" s="4"/>
      <c r="QNM55" s="4"/>
      <c r="QNO55" s="4"/>
      <c r="QNQ55" s="4"/>
      <c r="QNS55" s="4"/>
      <c r="QNU55" s="4"/>
      <c r="QNW55" s="4"/>
      <c r="QNY55" s="4"/>
      <c r="QOA55" s="4"/>
      <c r="QOC55" s="4"/>
      <c r="QOE55" s="4"/>
      <c r="QOG55" s="4"/>
      <c r="QOI55" s="4"/>
      <c r="QOK55" s="4"/>
      <c r="QOM55" s="4"/>
      <c r="QOO55" s="4"/>
      <c r="QOQ55" s="4"/>
      <c r="QOS55" s="4"/>
      <c r="QOU55" s="4"/>
      <c r="QOW55" s="4"/>
      <c r="QOY55" s="4"/>
      <c r="QPA55" s="4"/>
      <c r="QPC55" s="4"/>
      <c r="QPE55" s="4"/>
      <c r="QPG55" s="4"/>
      <c r="QPI55" s="4"/>
      <c r="QPK55" s="4"/>
      <c r="QPM55" s="4"/>
      <c r="QPO55" s="4"/>
      <c r="QPQ55" s="4"/>
      <c r="QPS55" s="4"/>
      <c r="QPU55" s="4"/>
      <c r="QPW55" s="4"/>
      <c r="QPY55" s="4"/>
      <c r="QQA55" s="4"/>
      <c r="QQC55" s="4"/>
      <c r="QQE55" s="4"/>
      <c r="QQG55" s="4"/>
      <c r="QQI55" s="4"/>
      <c r="QQK55" s="4"/>
      <c r="QQM55" s="4"/>
      <c r="QQO55" s="4"/>
      <c r="QQQ55" s="4"/>
      <c r="QQS55" s="4"/>
      <c r="QQU55" s="4"/>
      <c r="QQW55" s="4"/>
      <c r="QQY55" s="4"/>
      <c r="QRA55" s="4"/>
      <c r="QRC55" s="4"/>
      <c r="QRE55" s="4"/>
      <c r="QRG55" s="4"/>
      <c r="QRI55" s="4"/>
      <c r="QRK55" s="4"/>
      <c r="QRM55" s="4"/>
      <c r="QRO55" s="4"/>
      <c r="QRQ55" s="4"/>
      <c r="QRS55" s="4"/>
      <c r="QRU55" s="4"/>
      <c r="QRW55" s="4"/>
      <c r="QRY55" s="4"/>
      <c r="QSA55" s="4"/>
      <c r="QSC55" s="4"/>
      <c r="QSE55" s="4"/>
      <c r="QSG55" s="4"/>
      <c r="QSI55" s="4"/>
      <c r="QSK55" s="4"/>
      <c r="QSM55" s="4"/>
      <c r="QSO55" s="4"/>
      <c r="QSQ55" s="4"/>
      <c r="QSS55" s="4"/>
      <c r="QSU55" s="4"/>
      <c r="QSW55" s="4"/>
      <c r="QSY55" s="4"/>
      <c r="QTA55" s="4"/>
      <c r="QTC55" s="4"/>
      <c r="QTE55" s="4"/>
      <c r="QTG55" s="4"/>
      <c r="QTI55" s="4"/>
      <c r="QTK55" s="4"/>
      <c r="QTM55" s="4"/>
      <c r="QTO55" s="4"/>
      <c r="QTQ55" s="4"/>
      <c r="QTS55" s="4"/>
      <c r="QTU55" s="4"/>
      <c r="QTW55" s="4"/>
      <c r="QTY55" s="4"/>
      <c r="QUA55" s="4"/>
      <c r="QUC55" s="4"/>
      <c r="QUE55" s="4"/>
      <c r="QUG55" s="4"/>
      <c r="QUI55" s="4"/>
      <c r="QUK55" s="4"/>
      <c r="QUM55" s="4"/>
      <c r="QUO55" s="4"/>
      <c r="QUQ55" s="4"/>
      <c r="QUS55" s="4"/>
      <c r="QUU55" s="4"/>
      <c r="QUW55" s="4"/>
      <c r="QUY55" s="4"/>
      <c r="QVA55" s="4"/>
      <c r="QVC55" s="4"/>
      <c r="QVE55" s="4"/>
      <c r="QVG55" s="4"/>
      <c r="QVI55" s="4"/>
      <c r="QVK55" s="4"/>
      <c r="QVM55" s="4"/>
      <c r="QVO55" s="4"/>
      <c r="QVQ55" s="4"/>
      <c r="QVS55" s="4"/>
      <c r="QVU55" s="4"/>
      <c r="QVW55" s="4"/>
      <c r="QVY55" s="4"/>
      <c r="QWA55" s="4"/>
      <c r="QWC55" s="4"/>
      <c r="QWE55" s="4"/>
      <c r="QWG55" s="4"/>
      <c r="QWI55" s="4"/>
      <c r="QWK55" s="4"/>
      <c r="QWM55" s="4"/>
      <c r="QWO55" s="4"/>
      <c r="QWQ55" s="4"/>
      <c r="QWS55" s="4"/>
      <c r="QWU55" s="4"/>
      <c r="QWW55" s="4"/>
      <c r="QWY55" s="4"/>
      <c r="QXA55" s="4"/>
      <c r="QXC55" s="4"/>
      <c r="QXE55" s="4"/>
      <c r="QXG55" s="4"/>
      <c r="QXI55" s="4"/>
      <c r="QXK55" s="4"/>
      <c r="QXM55" s="4"/>
      <c r="QXO55" s="4"/>
      <c r="QXQ55" s="4"/>
      <c r="QXS55" s="4"/>
      <c r="QXU55" s="4"/>
      <c r="QXW55" s="4"/>
      <c r="QXY55" s="4"/>
      <c r="QYA55" s="4"/>
      <c r="QYC55" s="4"/>
      <c r="QYE55" s="4"/>
      <c r="QYG55" s="4"/>
      <c r="QYI55" s="4"/>
      <c r="QYK55" s="4"/>
      <c r="QYM55" s="4"/>
      <c r="QYO55" s="4"/>
      <c r="QYQ55" s="4"/>
      <c r="QYS55" s="4"/>
      <c r="QYU55" s="4"/>
      <c r="QYW55" s="4"/>
      <c r="QYY55" s="4"/>
      <c r="QZA55" s="4"/>
      <c r="QZC55" s="4"/>
      <c r="QZE55" s="4"/>
      <c r="QZG55" s="4"/>
      <c r="QZI55" s="4"/>
      <c r="QZK55" s="4"/>
      <c r="QZM55" s="4"/>
      <c r="QZO55" s="4"/>
      <c r="QZQ55" s="4"/>
      <c r="QZS55" s="4"/>
      <c r="QZU55" s="4"/>
      <c r="QZW55" s="4"/>
      <c r="QZY55" s="4"/>
      <c r="RAA55" s="4"/>
      <c r="RAC55" s="4"/>
      <c r="RAE55" s="4"/>
      <c r="RAG55" s="4"/>
      <c r="RAI55" s="4"/>
      <c r="RAK55" s="4"/>
      <c r="RAM55" s="4"/>
      <c r="RAO55" s="4"/>
      <c r="RAQ55" s="4"/>
      <c r="RAS55" s="4"/>
      <c r="RAU55" s="4"/>
      <c r="RAW55" s="4"/>
      <c r="RAY55" s="4"/>
      <c r="RBA55" s="4"/>
      <c r="RBC55" s="4"/>
      <c r="RBE55" s="4"/>
      <c r="RBG55" s="4"/>
      <c r="RBI55" s="4"/>
      <c r="RBK55" s="4"/>
      <c r="RBM55" s="4"/>
      <c r="RBO55" s="4"/>
      <c r="RBQ55" s="4"/>
      <c r="RBS55" s="4"/>
      <c r="RBU55" s="4"/>
      <c r="RBW55" s="4"/>
      <c r="RBY55" s="4"/>
      <c r="RCA55" s="4"/>
      <c r="RCC55" s="4"/>
      <c r="RCE55" s="4"/>
      <c r="RCG55" s="4"/>
      <c r="RCI55" s="4"/>
      <c r="RCK55" s="4"/>
      <c r="RCM55" s="4"/>
      <c r="RCO55" s="4"/>
      <c r="RCQ55" s="4"/>
      <c r="RCS55" s="4"/>
      <c r="RCU55" s="4"/>
      <c r="RCW55" s="4"/>
      <c r="RCY55" s="4"/>
      <c r="RDA55" s="4"/>
      <c r="RDC55" s="4"/>
      <c r="RDE55" s="4"/>
      <c r="RDG55" s="4"/>
      <c r="RDI55" s="4"/>
      <c r="RDK55" s="4"/>
      <c r="RDM55" s="4"/>
      <c r="RDO55" s="4"/>
      <c r="RDQ55" s="4"/>
      <c r="RDS55" s="4"/>
      <c r="RDU55" s="4"/>
      <c r="RDW55" s="4"/>
      <c r="RDY55" s="4"/>
      <c r="REA55" s="4"/>
      <c r="REC55" s="4"/>
      <c r="REE55" s="4"/>
      <c r="REG55" s="4"/>
      <c r="REI55" s="4"/>
      <c r="REK55" s="4"/>
      <c r="REM55" s="4"/>
      <c r="REO55" s="4"/>
      <c r="REQ55" s="4"/>
      <c r="RES55" s="4"/>
      <c r="REU55" s="4"/>
      <c r="REW55" s="4"/>
      <c r="REY55" s="4"/>
      <c r="RFA55" s="4"/>
      <c r="RFC55" s="4"/>
      <c r="RFE55" s="4"/>
      <c r="RFG55" s="4"/>
      <c r="RFI55" s="4"/>
      <c r="RFK55" s="4"/>
      <c r="RFM55" s="4"/>
      <c r="RFO55" s="4"/>
      <c r="RFQ55" s="4"/>
      <c r="RFS55" s="4"/>
      <c r="RFU55" s="4"/>
      <c r="RFW55" s="4"/>
      <c r="RFY55" s="4"/>
      <c r="RGA55" s="4"/>
      <c r="RGC55" s="4"/>
      <c r="RGE55" s="4"/>
      <c r="RGG55" s="4"/>
      <c r="RGI55" s="4"/>
      <c r="RGK55" s="4"/>
      <c r="RGM55" s="4"/>
      <c r="RGO55" s="4"/>
      <c r="RGQ55" s="4"/>
      <c r="RGS55" s="4"/>
      <c r="RGU55" s="4"/>
      <c r="RGW55" s="4"/>
      <c r="RGY55" s="4"/>
      <c r="RHA55" s="4"/>
      <c r="RHC55" s="4"/>
      <c r="RHE55" s="4"/>
      <c r="RHG55" s="4"/>
      <c r="RHI55" s="4"/>
      <c r="RHK55" s="4"/>
      <c r="RHM55" s="4"/>
      <c r="RHO55" s="4"/>
      <c r="RHQ55" s="4"/>
      <c r="RHS55" s="4"/>
      <c r="RHU55" s="4"/>
      <c r="RHW55" s="4"/>
      <c r="RHY55" s="4"/>
      <c r="RIA55" s="4"/>
      <c r="RIC55" s="4"/>
      <c r="RIE55" s="4"/>
      <c r="RIG55" s="4"/>
      <c r="RII55" s="4"/>
      <c r="RIK55" s="4"/>
      <c r="RIM55" s="4"/>
      <c r="RIO55" s="4"/>
      <c r="RIQ55" s="4"/>
      <c r="RIS55" s="4"/>
      <c r="RIU55" s="4"/>
      <c r="RIW55" s="4"/>
      <c r="RIY55" s="4"/>
      <c r="RJA55" s="4"/>
      <c r="RJC55" s="4"/>
      <c r="RJE55" s="4"/>
      <c r="RJG55" s="4"/>
      <c r="RJI55" s="4"/>
      <c r="RJK55" s="4"/>
      <c r="RJM55" s="4"/>
      <c r="RJO55" s="4"/>
      <c r="RJQ55" s="4"/>
      <c r="RJS55" s="4"/>
      <c r="RJU55" s="4"/>
      <c r="RJW55" s="4"/>
      <c r="RJY55" s="4"/>
      <c r="RKA55" s="4"/>
      <c r="RKC55" s="4"/>
      <c r="RKE55" s="4"/>
      <c r="RKG55" s="4"/>
      <c r="RKI55" s="4"/>
      <c r="RKK55" s="4"/>
      <c r="RKM55" s="4"/>
      <c r="RKO55" s="4"/>
      <c r="RKQ55" s="4"/>
      <c r="RKS55" s="4"/>
      <c r="RKU55" s="4"/>
      <c r="RKW55" s="4"/>
      <c r="RKY55" s="4"/>
      <c r="RLA55" s="4"/>
      <c r="RLC55" s="4"/>
      <c r="RLE55" s="4"/>
      <c r="RLG55" s="4"/>
      <c r="RLI55" s="4"/>
      <c r="RLK55" s="4"/>
      <c r="RLM55" s="4"/>
      <c r="RLO55" s="4"/>
      <c r="RLQ55" s="4"/>
      <c r="RLS55" s="4"/>
      <c r="RLU55" s="4"/>
      <c r="RLW55" s="4"/>
      <c r="RLY55" s="4"/>
      <c r="RMA55" s="4"/>
      <c r="RMC55" s="4"/>
      <c r="RME55" s="4"/>
      <c r="RMG55" s="4"/>
      <c r="RMI55" s="4"/>
      <c r="RMK55" s="4"/>
      <c r="RMM55" s="4"/>
      <c r="RMO55" s="4"/>
      <c r="RMQ55" s="4"/>
      <c r="RMS55" s="4"/>
      <c r="RMU55" s="4"/>
      <c r="RMW55" s="4"/>
      <c r="RMY55" s="4"/>
      <c r="RNA55" s="4"/>
      <c r="RNC55" s="4"/>
      <c r="RNE55" s="4"/>
      <c r="RNG55" s="4"/>
      <c r="RNI55" s="4"/>
      <c r="RNK55" s="4"/>
      <c r="RNM55" s="4"/>
      <c r="RNO55" s="4"/>
      <c r="RNQ55" s="4"/>
      <c r="RNS55" s="4"/>
      <c r="RNU55" s="4"/>
      <c r="RNW55" s="4"/>
      <c r="RNY55" s="4"/>
      <c r="ROA55" s="4"/>
      <c r="ROC55" s="4"/>
      <c r="ROE55" s="4"/>
      <c r="ROG55" s="4"/>
      <c r="ROI55" s="4"/>
      <c r="ROK55" s="4"/>
      <c r="ROM55" s="4"/>
      <c r="ROO55" s="4"/>
      <c r="ROQ55" s="4"/>
      <c r="ROS55" s="4"/>
      <c r="ROU55" s="4"/>
      <c r="ROW55" s="4"/>
      <c r="ROY55" s="4"/>
      <c r="RPA55" s="4"/>
      <c r="RPC55" s="4"/>
      <c r="RPE55" s="4"/>
      <c r="RPG55" s="4"/>
      <c r="RPI55" s="4"/>
      <c r="RPK55" s="4"/>
      <c r="RPM55" s="4"/>
      <c r="RPO55" s="4"/>
      <c r="RPQ55" s="4"/>
      <c r="RPS55" s="4"/>
      <c r="RPU55" s="4"/>
      <c r="RPW55" s="4"/>
      <c r="RPY55" s="4"/>
      <c r="RQA55" s="4"/>
      <c r="RQC55" s="4"/>
      <c r="RQE55" s="4"/>
      <c r="RQG55" s="4"/>
      <c r="RQI55" s="4"/>
      <c r="RQK55" s="4"/>
      <c r="RQM55" s="4"/>
      <c r="RQO55" s="4"/>
      <c r="RQQ55" s="4"/>
      <c r="RQS55" s="4"/>
      <c r="RQU55" s="4"/>
      <c r="RQW55" s="4"/>
      <c r="RQY55" s="4"/>
      <c r="RRA55" s="4"/>
      <c r="RRC55" s="4"/>
      <c r="RRE55" s="4"/>
      <c r="RRG55" s="4"/>
      <c r="RRI55" s="4"/>
      <c r="RRK55" s="4"/>
      <c r="RRM55" s="4"/>
      <c r="RRO55" s="4"/>
      <c r="RRQ55" s="4"/>
      <c r="RRS55" s="4"/>
      <c r="RRU55" s="4"/>
      <c r="RRW55" s="4"/>
      <c r="RRY55" s="4"/>
      <c r="RSA55" s="4"/>
      <c r="RSC55" s="4"/>
      <c r="RSE55" s="4"/>
      <c r="RSG55" s="4"/>
      <c r="RSI55" s="4"/>
      <c r="RSK55" s="4"/>
      <c r="RSM55" s="4"/>
      <c r="RSO55" s="4"/>
      <c r="RSQ55" s="4"/>
      <c r="RSS55" s="4"/>
      <c r="RSU55" s="4"/>
      <c r="RSW55" s="4"/>
      <c r="RSY55" s="4"/>
      <c r="RTA55" s="4"/>
      <c r="RTC55" s="4"/>
      <c r="RTE55" s="4"/>
      <c r="RTG55" s="4"/>
      <c r="RTI55" s="4"/>
      <c r="RTK55" s="4"/>
      <c r="RTM55" s="4"/>
      <c r="RTO55" s="4"/>
      <c r="RTQ55" s="4"/>
      <c r="RTS55" s="4"/>
      <c r="RTU55" s="4"/>
      <c r="RTW55" s="4"/>
      <c r="RTY55" s="4"/>
      <c r="RUA55" s="4"/>
      <c r="RUC55" s="4"/>
      <c r="RUE55" s="4"/>
      <c r="RUG55" s="4"/>
      <c r="RUI55" s="4"/>
      <c r="RUK55" s="4"/>
      <c r="RUM55" s="4"/>
      <c r="RUO55" s="4"/>
      <c r="RUQ55" s="4"/>
      <c r="RUS55" s="4"/>
      <c r="RUU55" s="4"/>
      <c r="RUW55" s="4"/>
      <c r="RUY55" s="4"/>
      <c r="RVA55" s="4"/>
      <c r="RVC55" s="4"/>
      <c r="RVE55" s="4"/>
      <c r="RVG55" s="4"/>
      <c r="RVI55" s="4"/>
      <c r="RVK55" s="4"/>
      <c r="RVM55" s="4"/>
      <c r="RVO55" s="4"/>
      <c r="RVQ55" s="4"/>
      <c r="RVS55" s="4"/>
      <c r="RVU55" s="4"/>
      <c r="RVW55" s="4"/>
      <c r="RVY55" s="4"/>
      <c r="RWA55" s="4"/>
      <c r="RWC55" s="4"/>
      <c r="RWE55" s="4"/>
      <c r="RWG55" s="4"/>
      <c r="RWI55" s="4"/>
      <c r="RWK55" s="4"/>
      <c r="RWM55" s="4"/>
      <c r="RWO55" s="4"/>
      <c r="RWQ55" s="4"/>
      <c r="RWS55" s="4"/>
      <c r="RWU55" s="4"/>
      <c r="RWW55" s="4"/>
      <c r="RWY55" s="4"/>
      <c r="RXA55" s="4"/>
      <c r="RXC55" s="4"/>
      <c r="RXE55" s="4"/>
      <c r="RXG55" s="4"/>
      <c r="RXI55" s="4"/>
      <c r="RXK55" s="4"/>
      <c r="RXM55" s="4"/>
      <c r="RXO55" s="4"/>
      <c r="RXQ55" s="4"/>
      <c r="RXS55" s="4"/>
      <c r="RXU55" s="4"/>
      <c r="RXW55" s="4"/>
      <c r="RXY55" s="4"/>
      <c r="RYA55" s="4"/>
      <c r="RYC55" s="4"/>
      <c r="RYE55" s="4"/>
      <c r="RYG55" s="4"/>
      <c r="RYI55" s="4"/>
      <c r="RYK55" s="4"/>
      <c r="RYM55" s="4"/>
      <c r="RYO55" s="4"/>
      <c r="RYQ55" s="4"/>
      <c r="RYS55" s="4"/>
      <c r="RYU55" s="4"/>
      <c r="RYW55" s="4"/>
      <c r="RYY55" s="4"/>
      <c r="RZA55" s="4"/>
      <c r="RZC55" s="4"/>
      <c r="RZE55" s="4"/>
      <c r="RZG55" s="4"/>
      <c r="RZI55" s="4"/>
      <c r="RZK55" s="4"/>
      <c r="RZM55" s="4"/>
      <c r="RZO55" s="4"/>
      <c r="RZQ55" s="4"/>
      <c r="RZS55" s="4"/>
      <c r="RZU55" s="4"/>
      <c r="RZW55" s="4"/>
      <c r="RZY55" s="4"/>
      <c r="SAA55" s="4"/>
      <c r="SAC55" s="4"/>
      <c r="SAE55" s="4"/>
      <c r="SAG55" s="4"/>
      <c r="SAI55" s="4"/>
      <c r="SAK55" s="4"/>
      <c r="SAM55" s="4"/>
      <c r="SAO55" s="4"/>
      <c r="SAQ55" s="4"/>
      <c r="SAS55" s="4"/>
      <c r="SAU55" s="4"/>
      <c r="SAW55" s="4"/>
      <c r="SAY55" s="4"/>
      <c r="SBA55" s="4"/>
      <c r="SBC55" s="4"/>
      <c r="SBE55" s="4"/>
      <c r="SBG55" s="4"/>
      <c r="SBI55" s="4"/>
      <c r="SBK55" s="4"/>
      <c r="SBM55" s="4"/>
      <c r="SBO55" s="4"/>
      <c r="SBQ55" s="4"/>
      <c r="SBS55" s="4"/>
      <c r="SBU55" s="4"/>
      <c r="SBW55" s="4"/>
      <c r="SBY55" s="4"/>
      <c r="SCA55" s="4"/>
      <c r="SCC55" s="4"/>
      <c r="SCE55" s="4"/>
      <c r="SCG55" s="4"/>
      <c r="SCI55" s="4"/>
      <c r="SCK55" s="4"/>
      <c r="SCM55" s="4"/>
      <c r="SCO55" s="4"/>
      <c r="SCQ55" s="4"/>
      <c r="SCS55" s="4"/>
      <c r="SCU55" s="4"/>
      <c r="SCW55" s="4"/>
      <c r="SCY55" s="4"/>
      <c r="SDA55" s="4"/>
      <c r="SDC55" s="4"/>
      <c r="SDE55" s="4"/>
      <c r="SDG55" s="4"/>
      <c r="SDI55" s="4"/>
      <c r="SDK55" s="4"/>
      <c r="SDM55" s="4"/>
      <c r="SDO55" s="4"/>
      <c r="SDQ55" s="4"/>
      <c r="SDS55" s="4"/>
      <c r="SDU55" s="4"/>
      <c r="SDW55" s="4"/>
      <c r="SDY55" s="4"/>
      <c r="SEA55" s="4"/>
      <c r="SEC55" s="4"/>
      <c r="SEE55" s="4"/>
      <c r="SEG55" s="4"/>
      <c r="SEI55" s="4"/>
      <c r="SEK55" s="4"/>
      <c r="SEM55" s="4"/>
      <c r="SEO55" s="4"/>
      <c r="SEQ55" s="4"/>
      <c r="SES55" s="4"/>
      <c r="SEU55" s="4"/>
      <c r="SEW55" s="4"/>
      <c r="SEY55" s="4"/>
      <c r="SFA55" s="4"/>
      <c r="SFC55" s="4"/>
      <c r="SFE55" s="4"/>
      <c r="SFG55" s="4"/>
      <c r="SFI55" s="4"/>
      <c r="SFK55" s="4"/>
      <c r="SFM55" s="4"/>
      <c r="SFO55" s="4"/>
      <c r="SFQ55" s="4"/>
      <c r="SFS55" s="4"/>
      <c r="SFU55" s="4"/>
      <c r="SFW55" s="4"/>
      <c r="SFY55" s="4"/>
      <c r="SGA55" s="4"/>
      <c r="SGC55" s="4"/>
      <c r="SGE55" s="4"/>
      <c r="SGG55" s="4"/>
      <c r="SGI55" s="4"/>
      <c r="SGK55" s="4"/>
      <c r="SGM55" s="4"/>
      <c r="SGO55" s="4"/>
      <c r="SGQ55" s="4"/>
      <c r="SGS55" s="4"/>
      <c r="SGU55" s="4"/>
      <c r="SGW55" s="4"/>
      <c r="SGY55" s="4"/>
      <c r="SHA55" s="4"/>
      <c r="SHC55" s="4"/>
      <c r="SHE55" s="4"/>
      <c r="SHG55" s="4"/>
      <c r="SHI55" s="4"/>
      <c r="SHK55" s="4"/>
      <c r="SHM55" s="4"/>
      <c r="SHO55" s="4"/>
      <c r="SHQ55" s="4"/>
      <c r="SHS55" s="4"/>
      <c r="SHU55" s="4"/>
      <c r="SHW55" s="4"/>
      <c r="SHY55" s="4"/>
      <c r="SIA55" s="4"/>
      <c r="SIC55" s="4"/>
      <c r="SIE55" s="4"/>
      <c r="SIG55" s="4"/>
      <c r="SII55" s="4"/>
      <c r="SIK55" s="4"/>
      <c r="SIM55" s="4"/>
      <c r="SIO55" s="4"/>
      <c r="SIQ55" s="4"/>
      <c r="SIS55" s="4"/>
      <c r="SIU55" s="4"/>
      <c r="SIW55" s="4"/>
      <c r="SIY55" s="4"/>
      <c r="SJA55" s="4"/>
      <c r="SJC55" s="4"/>
      <c r="SJE55" s="4"/>
      <c r="SJG55" s="4"/>
      <c r="SJI55" s="4"/>
      <c r="SJK55" s="4"/>
      <c r="SJM55" s="4"/>
      <c r="SJO55" s="4"/>
      <c r="SJQ55" s="4"/>
      <c r="SJS55" s="4"/>
      <c r="SJU55" s="4"/>
      <c r="SJW55" s="4"/>
      <c r="SJY55" s="4"/>
      <c r="SKA55" s="4"/>
      <c r="SKC55" s="4"/>
      <c r="SKE55" s="4"/>
      <c r="SKG55" s="4"/>
      <c r="SKI55" s="4"/>
      <c r="SKK55" s="4"/>
      <c r="SKM55" s="4"/>
      <c r="SKO55" s="4"/>
      <c r="SKQ55" s="4"/>
      <c r="SKS55" s="4"/>
      <c r="SKU55" s="4"/>
      <c r="SKW55" s="4"/>
      <c r="SKY55" s="4"/>
      <c r="SLA55" s="4"/>
      <c r="SLC55" s="4"/>
      <c r="SLE55" s="4"/>
      <c r="SLG55" s="4"/>
      <c r="SLI55" s="4"/>
      <c r="SLK55" s="4"/>
      <c r="SLM55" s="4"/>
      <c r="SLO55" s="4"/>
      <c r="SLQ55" s="4"/>
      <c r="SLS55" s="4"/>
      <c r="SLU55" s="4"/>
      <c r="SLW55" s="4"/>
      <c r="SLY55" s="4"/>
      <c r="SMA55" s="4"/>
      <c r="SMC55" s="4"/>
      <c r="SME55" s="4"/>
      <c r="SMG55" s="4"/>
      <c r="SMI55" s="4"/>
      <c r="SMK55" s="4"/>
      <c r="SMM55" s="4"/>
      <c r="SMO55" s="4"/>
      <c r="SMQ55" s="4"/>
      <c r="SMS55" s="4"/>
      <c r="SMU55" s="4"/>
      <c r="SMW55" s="4"/>
      <c r="SMY55" s="4"/>
      <c r="SNA55" s="4"/>
      <c r="SNC55" s="4"/>
      <c r="SNE55" s="4"/>
      <c r="SNG55" s="4"/>
      <c r="SNI55" s="4"/>
      <c r="SNK55" s="4"/>
      <c r="SNM55" s="4"/>
      <c r="SNO55" s="4"/>
      <c r="SNQ55" s="4"/>
      <c r="SNS55" s="4"/>
      <c r="SNU55" s="4"/>
      <c r="SNW55" s="4"/>
      <c r="SNY55" s="4"/>
      <c r="SOA55" s="4"/>
      <c r="SOC55" s="4"/>
      <c r="SOE55" s="4"/>
      <c r="SOG55" s="4"/>
      <c r="SOI55" s="4"/>
      <c r="SOK55" s="4"/>
      <c r="SOM55" s="4"/>
      <c r="SOO55" s="4"/>
      <c r="SOQ55" s="4"/>
      <c r="SOS55" s="4"/>
      <c r="SOU55" s="4"/>
      <c r="SOW55" s="4"/>
      <c r="SOY55" s="4"/>
      <c r="SPA55" s="4"/>
      <c r="SPC55" s="4"/>
      <c r="SPE55" s="4"/>
      <c r="SPG55" s="4"/>
      <c r="SPI55" s="4"/>
      <c r="SPK55" s="4"/>
      <c r="SPM55" s="4"/>
      <c r="SPO55" s="4"/>
      <c r="SPQ55" s="4"/>
      <c r="SPS55" s="4"/>
      <c r="SPU55" s="4"/>
      <c r="SPW55" s="4"/>
      <c r="SPY55" s="4"/>
      <c r="SQA55" s="4"/>
      <c r="SQC55" s="4"/>
      <c r="SQE55" s="4"/>
      <c r="SQG55" s="4"/>
      <c r="SQI55" s="4"/>
      <c r="SQK55" s="4"/>
      <c r="SQM55" s="4"/>
      <c r="SQO55" s="4"/>
      <c r="SQQ55" s="4"/>
      <c r="SQS55" s="4"/>
      <c r="SQU55" s="4"/>
      <c r="SQW55" s="4"/>
      <c r="SQY55" s="4"/>
      <c r="SRA55" s="4"/>
      <c r="SRC55" s="4"/>
      <c r="SRE55" s="4"/>
      <c r="SRG55" s="4"/>
      <c r="SRI55" s="4"/>
      <c r="SRK55" s="4"/>
      <c r="SRM55" s="4"/>
      <c r="SRO55" s="4"/>
      <c r="SRQ55" s="4"/>
      <c r="SRS55" s="4"/>
      <c r="SRU55" s="4"/>
      <c r="SRW55" s="4"/>
      <c r="SRY55" s="4"/>
      <c r="SSA55" s="4"/>
      <c r="SSC55" s="4"/>
      <c r="SSE55" s="4"/>
      <c r="SSG55" s="4"/>
      <c r="SSI55" s="4"/>
      <c r="SSK55" s="4"/>
      <c r="SSM55" s="4"/>
      <c r="SSO55" s="4"/>
      <c r="SSQ55" s="4"/>
      <c r="SSS55" s="4"/>
      <c r="SSU55" s="4"/>
      <c r="SSW55" s="4"/>
      <c r="SSY55" s="4"/>
      <c r="STA55" s="4"/>
      <c r="STC55" s="4"/>
      <c r="STE55" s="4"/>
      <c r="STG55" s="4"/>
      <c r="STI55" s="4"/>
      <c r="STK55" s="4"/>
      <c r="STM55" s="4"/>
      <c r="STO55" s="4"/>
      <c r="STQ55" s="4"/>
      <c r="STS55" s="4"/>
      <c r="STU55" s="4"/>
      <c r="STW55" s="4"/>
      <c r="STY55" s="4"/>
      <c r="SUA55" s="4"/>
      <c r="SUC55" s="4"/>
      <c r="SUE55" s="4"/>
      <c r="SUG55" s="4"/>
      <c r="SUI55" s="4"/>
      <c r="SUK55" s="4"/>
      <c r="SUM55" s="4"/>
      <c r="SUO55" s="4"/>
      <c r="SUQ55" s="4"/>
      <c r="SUS55" s="4"/>
      <c r="SUU55" s="4"/>
      <c r="SUW55" s="4"/>
      <c r="SUY55" s="4"/>
      <c r="SVA55" s="4"/>
      <c r="SVC55" s="4"/>
      <c r="SVE55" s="4"/>
      <c r="SVG55" s="4"/>
      <c r="SVI55" s="4"/>
      <c r="SVK55" s="4"/>
      <c r="SVM55" s="4"/>
      <c r="SVO55" s="4"/>
      <c r="SVQ55" s="4"/>
      <c r="SVS55" s="4"/>
      <c r="SVU55" s="4"/>
      <c r="SVW55" s="4"/>
      <c r="SVY55" s="4"/>
      <c r="SWA55" s="4"/>
      <c r="SWC55" s="4"/>
      <c r="SWE55" s="4"/>
      <c r="SWG55" s="4"/>
      <c r="SWI55" s="4"/>
      <c r="SWK55" s="4"/>
      <c r="SWM55" s="4"/>
      <c r="SWO55" s="4"/>
      <c r="SWQ55" s="4"/>
      <c r="SWS55" s="4"/>
      <c r="SWU55" s="4"/>
      <c r="SWW55" s="4"/>
      <c r="SWY55" s="4"/>
      <c r="SXA55" s="4"/>
      <c r="SXC55" s="4"/>
      <c r="SXE55" s="4"/>
      <c r="SXG55" s="4"/>
      <c r="SXI55" s="4"/>
      <c r="SXK55" s="4"/>
      <c r="SXM55" s="4"/>
      <c r="SXO55" s="4"/>
      <c r="SXQ55" s="4"/>
      <c r="SXS55" s="4"/>
      <c r="SXU55" s="4"/>
      <c r="SXW55" s="4"/>
      <c r="SXY55" s="4"/>
      <c r="SYA55" s="4"/>
      <c r="SYC55" s="4"/>
      <c r="SYE55" s="4"/>
      <c r="SYG55" s="4"/>
      <c r="SYI55" s="4"/>
      <c r="SYK55" s="4"/>
      <c r="SYM55" s="4"/>
      <c r="SYO55" s="4"/>
      <c r="SYQ55" s="4"/>
      <c r="SYS55" s="4"/>
      <c r="SYU55" s="4"/>
      <c r="SYW55" s="4"/>
      <c r="SYY55" s="4"/>
      <c r="SZA55" s="4"/>
      <c r="SZC55" s="4"/>
      <c r="SZE55" s="4"/>
      <c r="SZG55" s="4"/>
      <c r="SZI55" s="4"/>
      <c r="SZK55" s="4"/>
      <c r="SZM55" s="4"/>
      <c r="SZO55" s="4"/>
      <c r="SZQ55" s="4"/>
      <c r="SZS55" s="4"/>
      <c r="SZU55" s="4"/>
      <c r="SZW55" s="4"/>
      <c r="SZY55" s="4"/>
      <c r="TAA55" s="4"/>
      <c r="TAC55" s="4"/>
      <c r="TAE55" s="4"/>
      <c r="TAG55" s="4"/>
      <c r="TAI55" s="4"/>
      <c r="TAK55" s="4"/>
      <c r="TAM55" s="4"/>
      <c r="TAO55" s="4"/>
      <c r="TAQ55" s="4"/>
      <c r="TAS55" s="4"/>
      <c r="TAU55" s="4"/>
      <c r="TAW55" s="4"/>
      <c r="TAY55" s="4"/>
      <c r="TBA55" s="4"/>
      <c r="TBC55" s="4"/>
      <c r="TBE55" s="4"/>
      <c r="TBG55" s="4"/>
      <c r="TBI55" s="4"/>
      <c r="TBK55" s="4"/>
      <c r="TBM55" s="4"/>
      <c r="TBO55" s="4"/>
      <c r="TBQ55" s="4"/>
      <c r="TBS55" s="4"/>
      <c r="TBU55" s="4"/>
      <c r="TBW55" s="4"/>
      <c r="TBY55" s="4"/>
      <c r="TCA55" s="4"/>
      <c r="TCC55" s="4"/>
      <c r="TCE55" s="4"/>
      <c r="TCG55" s="4"/>
      <c r="TCI55" s="4"/>
      <c r="TCK55" s="4"/>
      <c r="TCM55" s="4"/>
      <c r="TCO55" s="4"/>
      <c r="TCQ55" s="4"/>
      <c r="TCS55" s="4"/>
      <c r="TCU55" s="4"/>
      <c r="TCW55" s="4"/>
      <c r="TCY55" s="4"/>
      <c r="TDA55" s="4"/>
      <c r="TDC55" s="4"/>
      <c r="TDE55" s="4"/>
      <c r="TDG55" s="4"/>
      <c r="TDI55" s="4"/>
      <c r="TDK55" s="4"/>
      <c r="TDM55" s="4"/>
      <c r="TDO55" s="4"/>
      <c r="TDQ55" s="4"/>
      <c r="TDS55" s="4"/>
      <c r="TDU55" s="4"/>
      <c r="TDW55" s="4"/>
      <c r="TDY55" s="4"/>
      <c r="TEA55" s="4"/>
      <c r="TEC55" s="4"/>
      <c r="TEE55" s="4"/>
      <c r="TEG55" s="4"/>
      <c r="TEI55" s="4"/>
      <c r="TEK55" s="4"/>
      <c r="TEM55" s="4"/>
      <c r="TEO55" s="4"/>
      <c r="TEQ55" s="4"/>
      <c r="TES55" s="4"/>
      <c r="TEU55" s="4"/>
      <c r="TEW55" s="4"/>
      <c r="TEY55" s="4"/>
      <c r="TFA55" s="4"/>
      <c r="TFC55" s="4"/>
      <c r="TFE55" s="4"/>
      <c r="TFG55" s="4"/>
      <c r="TFI55" s="4"/>
      <c r="TFK55" s="4"/>
      <c r="TFM55" s="4"/>
      <c r="TFO55" s="4"/>
      <c r="TFQ55" s="4"/>
      <c r="TFS55" s="4"/>
      <c r="TFU55" s="4"/>
      <c r="TFW55" s="4"/>
      <c r="TFY55" s="4"/>
      <c r="TGA55" s="4"/>
      <c r="TGC55" s="4"/>
      <c r="TGE55" s="4"/>
      <c r="TGG55" s="4"/>
      <c r="TGI55" s="4"/>
      <c r="TGK55" s="4"/>
      <c r="TGM55" s="4"/>
      <c r="TGO55" s="4"/>
      <c r="TGQ55" s="4"/>
      <c r="TGS55" s="4"/>
      <c r="TGU55" s="4"/>
      <c r="TGW55" s="4"/>
      <c r="TGY55" s="4"/>
      <c r="THA55" s="4"/>
      <c r="THC55" s="4"/>
      <c r="THE55" s="4"/>
      <c r="THG55" s="4"/>
      <c r="THI55" s="4"/>
      <c r="THK55" s="4"/>
      <c r="THM55" s="4"/>
      <c r="THO55" s="4"/>
      <c r="THQ55" s="4"/>
      <c r="THS55" s="4"/>
      <c r="THU55" s="4"/>
      <c r="THW55" s="4"/>
      <c r="THY55" s="4"/>
      <c r="TIA55" s="4"/>
      <c r="TIC55" s="4"/>
      <c r="TIE55" s="4"/>
      <c r="TIG55" s="4"/>
      <c r="TII55" s="4"/>
      <c r="TIK55" s="4"/>
      <c r="TIM55" s="4"/>
      <c r="TIO55" s="4"/>
      <c r="TIQ55" s="4"/>
      <c r="TIS55" s="4"/>
      <c r="TIU55" s="4"/>
      <c r="TIW55" s="4"/>
      <c r="TIY55" s="4"/>
      <c r="TJA55" s="4"/>
      <c r="TJC55" s="4"/>
      <c r="TJE55" s="4"/>
      <c r="TJG55" s="4"/>
      <c r="TJI55" s="4"/>
      <c r="TJK55" s="4"/>
      <c r="TJM55" s="4"/>
      <c r="TJO55" s="4"/>
      <c r="TJQ55" s="4"/>
      <c r="TJS55" s="4"/>
      <c r="TJU55" s="4"/>
      <c r="TJW55" s="4"/>
      <c r="TJY55" s="4"/>
      <c r="TKA55" s="4"/>
      <c r="TKC55" s="4"/>
      <c r="TKE55" s="4"/>
      <c r="TKG55" s="4"/>
      <c r="TKI55" s="4"/>
      <c r="TKK55" s="4"/>
      <c r="TKM55" s="4"/>
      <c r="TKO55" s="4"/>
      <c r="TKQ55" s="4"/>
      <c r="TKS55" s="4"/>
      <c r="TKU55" s="4"/>
      <c r="TKW55" s="4"/>
      <c r="TKY55" s="4"/>
      <c r="TLA55" s="4"/>
      <c r="TLC55" s="4"/>
      <c r="TLE55" s="4"/>
      <c r="TLG55" s="4"/>
      <c r="TLI55" s="4"/>
      <c r="TLK55" s="4"/>
      <c r="TLM55" s="4"/>
      <c r="TLO55" s="4"/>
      <c r="TLQ55" s="4"/>
      <c r="TLS55" s="4"/>
      <c r="TLU55" s="4"/>
      <c r="TLW55" s="4"/>
      <c r="TLY55" s="4"/>
      <c r="TMA55" s="4"/>
      <c r="TMC55" s="4"/>
      <c r="TME55" s="4"/>
      <c r="TMG55" s="4"/>
      <c r="TMI55" s="4"/>
      <c r="TMK55" s="4"/>
      <c r="TMM55" s="4"/>
      <c r="TMO55" s="4"/>
      <c r="TMQ55" s="4"/>
      <c r="TMS55" s="4"/>
      <c r="TMU55" s="4"/>
      <c r="TMW55" s="4"/>
      <c r="TMY55" s="4"/>
      <c r="TNA55" s="4"/>
      <c r="TNC55" s="4"/>
      <c r="TNE55" s="4"/>
      <c r="TNG55" s="4"/>
      <c r="TNI55" s="4"/>
      <c r="TNK55" s="4"/>
      <c r="TNM55" s="4"/>
      <c r="TNO55" s="4"/>
      <c r="TNQ55" s="4"/>
      <c r="TNS55" s="4"/>
      <c r="TNU55" s="4"/>
      <c r="TNW55" s="4"/>
      <c r="TNY55" s="4"/>
      <c r="TOA55" s="4"/>
      <c r="TOC55" s="4"/>
      <c r="TOE55" s="4"/>
      <c r="TOG55" s="4"/>
      <c r="TOI55" s="4"/>
      <c r="TOK55" s="4"/>
      <c r="TOM55" s="4"/>
      <c r="TOO55" s="4"/>
      <c r="TOQ55" s="4"/>
      <c r="TOS55" s="4"/>
      <c r="TOU55" s="4"/>
      <c r="TOW55" s="4"/>
      <c r="TOY55" s="4"/>
      <c r="TPA55" s="4"/>
      <c r="TPC55" s="4"/>
      <c r="TPE55" s="4"/>
      <c r="TPG55" s="4"/>
      <c r="TPI55" s="4"/>
      <c r="TPK55" s="4"/>
      <c r="TPM55" s="4"/>
      <c r="TPO55" s="4"/>
      <c r="TPQ55" s="4"/>
      <c r="TPS55" s="4"/>
      <c r="TPU55" s="4"/>
      <c r="TPW55" s="4"/>
      <c r="TPY55" s="4"/>
      <c r="TQA55" s="4"/>
      <c r="TQC55" s="4"/>
      <c r="TQE55" s="4"/>
      <c r="TQG55" s="4"/>
      <c r="TQI55" s="4"/>
      <c r="TQK55" s="4"/>
      <c r="TQM55" s="4"/>
      <c r="TQO55" s="4"/>
      <c r="TQQ55" s="4"/>
      <c r="TQS55" s="4"/>
      <c r="TQU55" s="4"/>
      <c r="TQW55" s="4"/>
      <c r="TQY55" s="4"/>
      <c r="TRA55" s="4"/>
      <c r="TRC55" s="4"/>
      <c r="TRE55" s="4"/>
      <c r="TRG55" s="4"/>
      <c r="TRI55" s="4"/>
      <c r="TRK55" s="4"/>
      <c r="TRM55" s="4"/>
      <c r="TRO55" s="4"/>
      <c r="TRQ55" s="4"/>
      <c r="TRS55" s="4"/>
      <c r="TRU55" s="4"/>
      <c r="TRW55" s="4"/>
      <c r="TRY55" s="4"/>
      <c r="TSA55" s="4"/>
      <c r="TSC55" s="4"/>
      <c r="TSE55" s="4"/>
      <c r="TSG55" s="4"/>
      <c r="TSI55" s="4"/>
      <c r="TSK55" s="4"/>
      <c r="TSM55" s="4"/>
      <c r="TSO55" s="4"/>
      <c r="TSQ55" s="4"/>
      <c r="TSS55" s="4"/>
      <c r="TSU55" s="4"/>
      <c r="TSW55" s="4"/>
      <c r="TSY55" s="4"/>
      <c r="TTA55" s="4"/>
      <c r="TTC55" s="4"/>
      <c r="TTE55" s="4"/>
      <c r="TTG55" s="4"/>
      <c r="TTI55" s="4"/>
      <c r="TTK55" s="4"/>
      <c r="TTM55" s="4"/>
      <c r="TTO55" s="4"/>
      <c r="TTQ55" s="4"/>
      <c r="TTS55" s="4"/>
      <c r="TTU55" s="4"/>
      <c r="TTW55" s="4"/>
      <c r="TTY55" s="4"/>
      <c r="TUA55" s="4"/>
      <c r="TUC55" s="4"/>
      <c r="TUE55" s="4"/>
      <c r="TUG55" s="4"/>
      <c r="TUI55" s="4"/>
      <c r="TUK55" s="4"/>
      <c r="TUM55" s="4"/>
      <c r="TUO55" s="4"/>
      <c r="TUQ55" s="4"/>
      <c r="TUS55" s="4"/>
      <c r="TUU55" s="4"/>
      <c r="TUW55" s="4"/>
      <c r="TUY55" s="4"/>
      <c r="TVA55" s="4"/>
      <c r="TVC55" s="4"/>
      <c r="TVE55" s="4"/>
      <c r="TVG55" s="4"/>
      <c r="TVI55" s="4"/>
      <c r="TVK55" s="4"/>
      <c r="TVM55" s="4"/>
      <c r="TVO55" s="4"/>
      <c r="TVQ55" s="4"/>
      <c r="TVS55" s="4"/>
      <c r="TVU55" s="4"/>
      <c r="TVW55" s="4"/>
      <c r="TVY55" s="4"/>
      <c r="TWA55" s="4"/>
      <c r="TWC55" s="4"/>
      <c r="TWE55" s="4"/>
      <c r="TWG55" s="4"/>
      <c r="TWI55" s="4"/>
      <c r="TWK55" s="4"/>
      <c r="TWM55" s="4"/>
      <c r="TWO55" s="4"/>
      <c r="TWQ55" s="4"/>
      <c r="TWS55" s="4"/>
      <c r="TWU55" s="4"/>
      <c r="TWW55" s="4"/>
      <c r="TWY55" s="4"/>
      <c r="TXA55" s="4"/>
      <c r="TXC55" s="4"/>
      <c r="TXE55" s="4"/>
      <c r="TXG55" s="4"/>
      <c r="TXI55" s="4"/>
      <c r="TXK55" s="4"/>
      <c r="TXM55" s="4"/>
      <c r="TXO55" s="4"/>
      <c r="TXQ55" s="4"/>
      <c r="TXS55" s="4"/>
      <c r="TXU55" s="4"/>
      <c r="TXW55" s="4"/>
      <c r="TXY55" s="4"/>
      <c r="TYA55" s="4"/>
      <c r="TYC55" s="4"/>
      <c r="TYE55" s="4"/>
      <c r="TYG55" s="4"/>
      <c r="TYI55" s="4"/>
      <c r="TYK55" s="4"/>
      <c r="TYM55" s="4"/>
      <c r="TYO55" s="4"/>
      <c r="TYQ55" s="4"/>
      <c r="TYS55" s="4"/>
      <c r="TYU55" s="4"/>
      <c r="TYW55" s="4"/>
      <c r="TYY55" s="4"/>
      <c r="TZA55" s="4"/>
      <c r="TZC55" s="4"/>
      <c r="TZE55" s="4"/>
      <c r="TZG55" s="4"/>
      <c r="TZI55" s="4"/>
      <c r="TZK55" s="4"/>
      <c r="TZM55" s="4"/>
      <c r="TZO55" s="4"/>
      <c r="TZQ55" s="4"/>
      <c r="TZS55" s="4"/>
      <c r="TZU55" s="4"/>
      <c r="TZW55" s="4"/>
      <c r="TZY55" s="4"/>
      <c r="UAA55" s="4"/>
      <c r="UAC55" s="4"/>
      <c r="UAE55" s="4"/>
      <c r="UAG55" s="4"/>
      <c r="UAI55" s="4"/>
      <c r="UAK55" s="4"/>
      <c r="UAM55" s="4"/>
      <c r="UAO55" s="4"/>
      <c r="UAQ55" s="4"/>
      <c r="UAS55" s="4"/>
      <c r="UAU55" s="4"/>
      <c r="UAW55" s="4"/>
      <c r="UAY55" s="4"/>
      <c r="UBA55" s="4"/>
      <c r="UBC55" s="4"/>
      <c r="UBE55" s="4"/>
      <c r="UBG55" s="4"/>
      <c r="UBI55" s="4"/>
      <c r="UBK55" s="4"/>
      <c r="UBM55" s="4"/>
      <c r="UBO55" s="4"/>
      <c r="UBQ55" s="4"/>
      <c r="UBS55" s="4"/>
      <c r="UBU55" s="4"/>
      <c r="UBW55" s="4"/>
      <c r="UBY55" s="4"/>
      <c r="UCA55" s="4"/>
      <c r="UCC55" s="4"/>
      <c r="UCE55" s="4"/>
      <c r="UCG55" s="4"/>
      <c r="UCI55" s="4"/>
      <c r="UCK55" s="4"/>
      <c r="UCM55" s="4"/>
      <c r="UCO55" s="4"/>
      <c r="UCQ55" s="4"/>
      <c r="UCS55" s="4"/>
      <c r="UCU55" s="4"/>
      <c r="UCW55" s="4"/>
      <c r="UCY55" s="4"/>
      <c r="UDA55" s="4"/>
      <c r="UDC55" s="4"/>
      <c r="UDE55" s="4"/>
      <c r="UDG55" s="4"/>
      <c r="UDI55" s="4"/>
      <c r="UDK55" s="4"/>
      <c r="UDM55" s="4"/>
      <c r="UDO55" s="4"/>
      <c r="UDQ55" s="4"/>
      <c r="UDS55" s="4"/>
      <c r="UDU55" s="4"/>
      <c r="UDW55" s="4"/>
      <c r="UDY55" s="4"/>
      <c r="UEA55" s="4"/>
      <c r="UEC55" s="4"/>
      <c r="UEE55" s="4"/>
      <c r="UEG55" s="4"/>
      <c r="UEI55" s="4"/>
      <c r="UEK55" s="4"/>
      <c r="UEM55" s="4"/>
      <c r="UEO55" s="4"/>
      <c r="UEQ55" s="4"/>
      <c r="UES55" s="4"/>
      <c r="UEU55" s="4"/>
      <c r="UEW55" s="4"/>
      <c r="UEY55" s="4"/>
      <c r="UFA55" s="4"/>
      <c r="UFC55" s="4"/>
      <c r="UFE55" s="4"/>
      <c r="UFG55" s="4"/>
      <c r="UFI55" s="4"/>
      <c r="UFK55" s="4"/>
      <c r="UFM55" s="4"/>
      <c r="UFO55" s="4"/>
      <c r="UFQ55" s="4"/>
      <c r="UFS55" s="4"/>
      <c r="UFU55" s="4"/>
      <c r="UFW55" s="4"/>
      <c r="UFY55" s="4"/>
      <c r="UGA55" s="4"/>
      <c r="UGC55" s="4"/>
      <c r="UGE55" s="4"/>
      <c r="UGG55" s="4"/>
      <c r="UGI55" s="4"/>
      <c r="UGK55" s="4"/>
      <c r="UGM55" s="4"/>
      <c r="UGO55" s="4"/>
      <c r="UGQ55" s="4"/>
      <c r="UGS55" s="4"/>
      <c r="UGU55" s="4"/>
      <c r="UGW55" s="4"/>
      <c r="UGY55" s="4"/>
      <c r="UHA55" s="4"/>
      <c r="UHC55" s="4"/>
      <c r="UHE55" s="4"/>
      <c r="UHG55" s="4"/>
      <c r="UHI55" s="4"/>
      <c r="UHK55" s="4"/>
      <c r="UHM55" s="4"/>
      <c r="UHO55" s="4"/>
      <c r="UHQ55" s="4"/>
      <c r="UHS55" s="4"/>
      <c r="UHU55" s="4"/>
      <c r="UHW55" s="4"/>
      <c r="UHY55" s="4"/>
      <c r="UIA55" s="4"/>
      <c r="UIC55" s="4"/>
      <c r="UIE55" s="4"/>
      <c r="UIG55" s="4"/>
      <c r="UII55" s="4"/>
      <c r="UIK55" s="4"/>
      <c r="UIM55" s="4"/>
      <c r="UIO55" s="4"/>
      <c r="UIQ55" s="4"/>
      <c r="UIS55" s="4"/>
      <c r="UIU55" s="4"/>
      <c r="UIW55" s="4"/>
      <c r="UIY55" s="4"/>
      <c r="UJA55" s="4"/>
      <c r="UJC55" s="4"/>
      <c r="UJE55" s="4"/>
      <c r="UJG55" s="4"/>
      <c r="UJI55" s="4"/>
      <c r="UJK55" s="4"/>
      <c r="UJM55" s="4"/>
      <c r="UJO55" s="4"/>
      <c r="UJQ55" s="4"/>
      <c r="UJS55" s="4"/>
      <c r="UJU55" s="4"/>
      <c r="UJW55" s="4"/>
      <c r="UJY55" s="4"/>
      <c r="UKA55" s="4"/>
      <c r="UKC55" s="4"/>
      <c r="UKE55" s="4"/>
      <c r="UKG55" s="4"/>
      <c r="UKI55" s="4"/>
      <c r="UKK55" s="4"/>
      <c r="UKM55" s="4"/>
      <c r="UKO55" s="4"/>
      <c r="UKQ55" s="4"/>
      <c r="UKS55" s="4"/>
      <c r="UKU55" s="4"/>
      <c r="UKW55" s="4"/>
      <c r="UKY55" s="4"/>
      <c r="ULA55" s="4"/>
      <c r="ULC55" s="4"/>
      <c r="ULE55" s="4"/>
      <c r="ULG55" s="4"/>
      <c r="ULI55" s="4"/>
      <c r="ULK55" s="4"/>
      <c r="ULM55" s="4"/>
      <c r="ULO55" s="4"/>
      <c r="ULQ55" s="4"/>
      <c r="ULS55" s="4"/>
      <c r="ULU55" s="4"/>
      <c r="ULW55" s="4"/>
      <c r="ULY55" s="4"/>
      <c r="UMA55" s="4"/>
      <c r="UMC55" s="4"/>
      <c r="UME55" s="4"/>
      <c r="UMG55" s="4"/>
      <c r="UMI55" s="4"/>
      <c r="UMK55" s="4"/>
      <c r="UMM55" s="4"/>
      <c r="UMO55" s="4"/>
      <c r="UMQ55" s="4"/>
      <c r="UMS55" s="4"/>
      <c r="UMU55" s="4"/>
      <c r="UMW55" s="4"/>
      <c r="UMY55" s="4"/>
      <c r="UNA55" s="4"/>
      <c r="UNC55" s="4"/>
      <c r="UNE55" s="4"/>
      <c r="UNG55" s="4"/>
      <c r="UNI55" s="4"/>
      <c r="UNK55" s="4"/>
      <c r="UNM55" s="4"/>
      <c r="UNO55" s="4"/>
      <c r="UNQ55" s="4"/>
      <c r="UNS55" s="4"/>
      <c r="UNU55" s="4"/>
      <c r="UNW55" s="4"/>
      <c r="UNY55" s="4"/>
      <c r="UOA55" s="4"/>
      <c r="UOC55" s="4"/>
      <c r="UOE55" s="4"/>
      <c r="UOG55" s="4"/>
      <c r="UOI55" s="4"/>
      <c r="UOK55" s="4"/>
      <c r="UOM55" s="4"/>
      <c r="UOO55" s="4"/>
      <c r="UOQ55" s="4"/>
      <c r="UOS55" s="4"/>
      <c r="UOU55" s="4"/>
      <c r="UOW55" s="4"/>
      <c r="UOY55" s="4"/>
      <c r="UPA55" s="4"/>
      <c r="UPC55" s="4"/>
      <c r="UPE55" s="4"/>
      <c r="UPG55" s="4"/>
      <c r="UPI55" s="4"/>
      <c r="UPK55" s="4"/>
      <c r="UPM55" s="4"/>
      <c r="UPO55" s="4"/>
      <c r="UPQ55" s="4"/>
      <c r="UPS55" s="4"/>
      <c r="UPU55" s="4"/>
      <c r="UPW55" s="4"/>
      <c r="UPY55" s="4"/>
      <c r="UQA55" s="4"/>
      <c r="UQC55" s="4"/>
      <c r="UQE55" s="4"/>
      <c r="UQG55" s="4"/>
      <c r="UQI55" s="4"/>
      <c r="UQK55" s="4"/>
      <c r="UQM55" s="4"/>
      <c r="UQO55" s="4"/>
      <c r="UQQ55" s="4"/>
      <c r="UQS55" s="4"/>
      <c r="UQU55" s="4"/>
      <c r="UQW55" s="4"/>
      <c r="UQY55" s="4"/>
      <c r="URA55" s="4"/>
      <c r="URC55" s="4"/>
      <c r="URE55" s="4"/>
      <c r="URG55" s="4"/>
      <c r="URI55" s="4"/>
      <c r="URK55" s="4"/>
      <c r="URM55" s="4"/>
      <c r="URO55" s="4"/>
      <c r="URQ55" s="4"/>
      <c r="URS55" s="4"/>
      <c r="URU55" s="4"/>
      <c r="URW55" s="4"/>
      <c r="URY55" s="4"/>
      <c r="USA55" s="4"/>
      <c r="USC55" s="4"/>
      <c r="USE55" s="4"/>
      <c r="USG55" s="4"/>
      <c r="USI55" s="4"/>
      <c r="USK55" s="4"/>
      <c r="USM55" s="4"/>
      <c r="USO55" s="4"/>
      <c r="USQ55" s="4"/>
      <c r="USS55" s="4"/>
      <c r="USU55" s="4"/>
      <c r="USW55" s="4"/>
      <c r="USY55" s="4"/>
      <c r="UTA55" s="4"/>
      <c r="UTC55" s="4"/>
      <c r="UTE55" s="4"/>
      <c r="UTG55" s="4"/>
      <c r="UTI55" s="4"/>
      <c r="UTK55" s="4"/>
      <c r="UTM55" s="4"/>
      <c r="UTO55" s="4"/>
      <c r="UTQ55" s="4"/>
      <c r="UTS55" s="4"/>
      <c r="UTU55" s="4"/>
      <c r="UTW55" s="4"/>
      <c r="UTY55" s="4"/>
      <c r="UUA55" s="4"/>
      <c r="UUC55" s="4"/>
      <c r="UUE55" s="4"/>
      <c r="UUG55" s="4"/>
      <c r="UUI55" s="4"/>
      <c r="UUK55" s="4"/>
      <c r="UUM55" s="4"/>
      <c r="UUO55" s="4"/>
      <c r="UUQ55" s="4"/>
      <c r="UUS55" s="4"/>
      <c r="UUU55" s="4"/>
      <c r="UUW55" s="4"/>
      <c r="UUY55" s="4"/>
      <c r="UVA55" s="4"/>
      <c r="UVC55" s="4"/>
      <c r="UVE55" s="4"/>
      <c r="UVG55" s="4"/>
      <c r="UVI55" s="4"/>
      <c r="UVK55" s="4"/>
      <c r="UVM55" s="4"/>
      <c r="UVO55" s="4"/>
      <c r="UVQ55" s="4"/>
      <c r="UVS55" s="4"/>
      <c r="UVU55" s="4"/>
      <c r="UVW55" s="4"/>
      <c r="UVY55" s="4"/>
      <c r="UWA55" s="4"/>
      <c r="UWC55" s="4"/>
      <c r="UWE55" s="4"/>
      <c r="UWG55" s="4"/>
      <c r="UWI55" s="4"/>
      <c r="UWK55" s="4"/>
      <c r="UWM55" s="4"/>
      <c r="UWO55" s="4"/>
      <c r="UWQ55" s="4"/>
      <c r="UWS55" s="4"/>
      <c r="UWU55" s="4"/>
      <c r="UWW55" s="4"/>
      <c r="UWY55" s="4"/>
      <c r="UXA55" s="4"/>
      <c r="UXC55" s="4"/>
      <c r="UXE55" s="4"/>
      <c r="UXG55" s="4"/>
      <c r="UXI55" s="4"/>
      <c r="UXK55" s="4"/>
      <c r="UXM55" s="4"/>
      <c r="UXO55" s="4"/>
      <c r="UXQ55" s="4"/>
      <c r="UXS55" s="4"/>
      <c r="UXU55" s="4"/>
      <c r="UXW55" s="4"/>
      <c r="UXY55" s="4"/>
      <c r="UYA55" s="4"/>
      <c r="UYC55" s="4"/>
      <c r="UYE55" s="4"/>
      <c r="UYG55" s="4"/>
      <c r="UYI55" s="4"/>
      <c r="UYK55" s="4"/>
      <c r="UYM55" s="4"/>
      <c r="UYO55" s="4"/>
      <c r="UYQ55" s="4"/>
      <c r="UYS55" s="4"/>
      <c r="UYU55" s="4"/>
      <c r="UYW55" s="4"/>
      <c r="UYY55" s="4"/>
      <c r="UZA55" s="4"/>
      <c r="UZC55" s="4"/>
      <c r="UZE55" s="4"/>
      <c r="UZG55" s="4"/>
      <c r="UZI55" s="4"/>
      <c r="UZK55" s="4"/>
      <c r="UZM55" s="4"/>
      <c r="UZO55" s="4"/>
      <c r="UZQ55" s="4"/>
      <c r="UZS55" s="4"/>
      <c r="UZU55" s="4"/>
      <c r="UZW55" s="4"/>
      <c r="UZY55" s="4"/>
      <c r="VAA55" s="4"/>
      <c r="VAC55" s="4"/>
      <c r="VAE55" s="4"/>
      <c r="VAG55" s="4"/>
      <c r="VAI55" s="4"/>
      <c r="VAK55" s="4"/>
      <c r="VAM55" s="4"/>
      <c r="VAO55" s="4"/>
      <c r="VAQ55" s="4"/>
      <c r="VAS55" s="4"/>
      <c r="VAU55" s="4"/>
      <c r="VAW55" s="4"/>
      <c r="VAY55" s="4"/>
      <c r="VBA55" s="4"/>
      <c r="VBC55" s="4"/>
      <c r="VBE55" s="4"/>
      <c r="VBG55" s="4"/>
      <c r="VBI55" s="4"/>
      <c r="VBK55" s="4"/>
      <c r="VBM55" s="4"/>
      <c r="VBO55" s="4"/>
      <c r="VBQ55" s="4"/>
      <c r="VBS55" s="4"/>
      <c r="VBU55" s="4"/>
      <c r="VBW55" s="4"/>
      <c r="VBY55" s="4"/>
      <c r="VCA55" s="4"/>
      <c r="VCC55" s="4"/>
      <c r="VCE55" s="4"/>
      <c r="VCG55" s="4"/>
      <c r="VCI55" s="4"/>
      <c r="VCK55" s="4"/>
      <c r="VCM55" s="4"/>
      <c r="VCO55" s="4"/>
      <c r="VCQ55" s="4"/>
      <c r="VCS55" s="4"/>
      <c r="VCU55" s="4"/>
      <c r="VCW55" s="4"/>
      <c r="VCY55" s="4"/>
      <c r="VDA55" s="4"/>
      <c r="VDC55" s="4"/>
      <c r="VDE55" s="4"/>
      <c r="VDG55" s="4"/>
      <c r="VDI55" s="4"/>
      <c r="VDK55" s="4"/>
      <c r="VDM55" s="4"/>
      <c r="VDO55" s="4"/>
      <c r="VDQ55" s="4"/>
      <c r="VDS55" s="4"/>
      <c r="VDU55" s="4"/>
      <c r="VDW55" s="4"/>
      <c r="VDY55" s="4"/>
      <c r="VEA55" s="4"/>
      <c r="VEC55" s="4"/>
      <c r="VEE55" s="4"/>
      <c r="VEG55" s="4"/>
      <c r="VEI55" s="4"/>
      <c r="VEK55" s="4"/>
      <c r="VEM55" s="4"/>
      <c r="VEO55" s="4"/>
      <c r="VEQ55" s="4"/>
      <c r="VES55" s="4"/>
      <c r="VEU55" s="4"/>
      <c r="VEW55" s="4"/>
      <c r="VEY55" s="4"/>
      <c r="VFA55" s="4"/>
      <c r="VFC55" s="4"/>
      <c r="VFE55" s="4"/>
      <c r="VFG55" s="4"/>
      <c r="VFI55" s="4"/>
      <c r="VFK55" s="4"/>
      <c r="VFM55" s="4"/>
      <c r="VFO55" s="4"/>
      <c r="VFQ55" s="4"/>
      <c r="VFS55" s="4"/>
      <c r="VFU55" s="4"/>
      <c r="VFW55" s="4"/>
      <c r="VFY55" s="4"/>
      <c r="VGA55" s="4"/>
      <c r="VGC55" s="4"/>
      <c r="VGE55" s="4"/>
      <c r="VGG55" s="4"/>
      <c r="VGI55" s="4"/>
      <c r="VGK55" s="4"/>
      <c r="VGM55" s="4"/>
      <c r="VGO55" s="4"/>
      <c r="VGQ55" s="4"/>
      <c r="VGS55" s="4"/>
      <c r="VGU55" s="4"/>
      <c r="VGW55" s="4"/>
      <c r="VGY55" s="4"/>
      <c r="VHA55" s="4"/>
      <c r="VHC55" s="4"/>
      <c r="VHE55" s="4"/>
      <c r="VHG55" s="4"/>
      <c r="VHI55" s="4"/>
      <c r="VHK55" s="4"/>
      <c r="VHM55" s="4"/>
      <c r="VHO55" s="4"/>
      <c r="VHQ55" s="4"/>
      <c r="VHS55" s="4"/>
      <c r="VHU55" s="4"/>
      <c r="VHW55" s="4"/>
      <c r="VHY55" s="4"/>
      <c r="VIA55" s="4"/>
      <c r="VIC55" s="4"/>
      <c r="VIE55" s="4"/>
      <c r="VIG55" s="4"/>
      <c r="VII55" s="4"/>
      <c r="VIK55" s="4"/>
      <c r="VIM55" s="4"/>
      <c r="VIO55" s="4"/>
      <c r="VIQ55" s="4"/>
      <c r="VIS55" s="4"/>
      <c r="VIU55" s="4"/>
      <c r="VIW55" s="4"/>
      <c r="VIY55" s="4"/>
      <c r="VJA55" s="4"/>
      <c r="VJC55" s="4"/>
      <c r="VJE55" s="4"/>
      <c r="VJG55" s="4"/>
      <c r="VJI55" s="4"/>
      <c r="VJK55" s="4"/>
      <c r="VJM55" s="4"/>
      <c r="VJO55" s="4"/>
      <c r="VJQ55" s="4"/>
      <c r="VJS55" s="4"/>
      <c r="VJU55" s="4"/>
      <c r="VJW55" s="4"/>
      <c r="VJY55" s="4"/>
      <c r="VKA55" s="4"/>
      <c r="VKC55" s="4"/>
      <c r="VKE55" s="4"/>
      <c r="VKG55" s="4"/>
      <c r="VKI55" s="4"/>
      <c r="VKK55" s="4"/>
      <c r="VKM55" s="4"/>
      <c r="VKO55" s="4"/>
      <c r="VKQ55" s="4"/>
      <c r="VKS55" s="4"/>
      <c r="VKU55" s="4"/>
      <c r="VKW55" s="4"/>
      <c r="VKY55" s="4"/>
      <c r="VLA55" s="4"/>
      <c r="VLC55" s="4"/>
      <c r="VLE55" s="4"/>
      <c r="VLG55" s="4"/>
      <c r="VLI55" s="4"/>
      <c r="VLK55" s="4"/>
      <c r="VLM55" s="4"/>
      <c r="VLO55" s="4"/>
      <c r="VLQ55" s="4"/>
      <c r="VLS55" s="4"/>
      <c r="VLU55" s="4"/>
      <c r="VLW55" s="4"/>
      <c r="VLY55" s="4"/>
      <c r="VMA55" s="4"/>
      <c r="VMC55" s="4"/>
      <c r="VME55" s="4"/>
      <c r="VMG55" s="4"/>
      <c r="VMI55" s="4"/>
      <c r="VMK55" s="4"/>
      <c r="VMM55" s="4"/>
      <c r="VMO55" s="4"/>
      <c r="VMQ55" s="4"/>
      <c r="VMS55" s="4"/>
      <c r="VMU55" s="4"/>
      <c r="VMW55" s="4"/>
      <c r="VMY55" s="4"/>
      <c r="VNA55" s="4"/>
      <c r="VNC55" s="4"/>
      <c r="VNE55" s="4"/>
      <c r="VNG55" s="4"/>
      <c r="VNI55" s="4"/>
      <c r="VNK55" s="4"/>
      <c r="VNM55" s="4"/>
      <c r="VNO55" s="4"/>
      <c r="VNQ55" s="4"/>
      <c r="VNS55" s="4"/>
      <c r="VNU55" s="4"/>
      <c r="VNW55" s="4"/>
      <c r="VNY55" s="4"/>
      <c r="VOA55" s="4"/>
      <c r="VOC55" s="4"/>
      <c r="VOE55" s="4"/>
      <c r="VOG55" s="4"/>
      <c r="VOI55" s="4"/>
      <c r="VOK55" s="4"/>
      <c r="VOM55" s="4"/>
      <c r="VOO55" s="4"/>
      <c r="VOQ55" s="4"/>
      <c r="VOS55" s="4"/>
      <c r="VOU55" s="4"/>
      <c r="VOW55" s="4"/>
      <c r="VOY55" s="4"/>
      <c r="VPA55" s="4"/>
      <c r="VPC55" s="4"/>
      <c r="VPE55" s="4"/>
      <c r="VPG55" s="4"/>
      <c r="VPI55" s="4"/>
      <c r="VPK55" s="4"/>
      <c r="VPM55" s="4"/>
      <c r="VPO55" s="4"/>
      <c r="VPQ55" s="4"/>
      <c r="VPS55" s="4"/>
      <c r="VPU55" s="4"/>
      <c r="VPW55" s="4"/>
      <c r="VPY55" s="4"/>
      <c r="VQA55" s="4"/>
      <c r="VQC55" s="4"/>
      <c r="VQE55" s="4"/>
      <c r="VQG55" s="4"/>
      <c r="VQI55" s="4"/>
      <c r="VQK55" s="4"/>
      <c r="VQM55" s="4"/>
      <c r="VQO55" s="4"/>
      <c r="VQQ55" s="4"/>
      <c r="VQS55" s="4"/>
      <c r="VQU55" s="4"/>
      <c r="VQW55" s="4"/>
      <c r="VQY55" s="4"/>
      <c r="VRA55" s="4"/>
      <c r="VRC55" s="4"/>
      <c r="VRE55" s="4"/>
      <c r="VRG55" s="4"/>
      <c r="VRI55" s="4"/>
      <c r="VRK55" s="4"/>
      <c r="VRM55" s="4"/>
      <c r="VRO55" s="4"/>
      <c r="VRQ55" s="4"/>
      <c r="VRS55" s="4"/>
      <c r="VRU55" s="4"/>
      <c r="VRW55" s="4"/>
      <c r="VRY55" s="4"/>
      <c r="VSA55" s="4"/>
      <c r="VSC55" s="4"/>
      <c r="VSE55" s="4"/>
      <c r="VSG55" s="4"/>
      <c r="VSI55" s="4"/>
      <c r="VSK55" s="4"/>
      <c r="VSM55" s="4"/>
      <c r="VSO55" s="4"/>
      <c r="VSQ55" s="4"/>
      <c r="VSS55" s="4"/>
      <c r="VSU55" s="4"/>
      <c r="VSW55" s="4"/>
      <c r="VSY55" s="4"/>
      <c r="VTA55" s="4"/>
      <c r="VTC55" s="4"/>
      <c r="VTE55" s="4"/>
      <c r="VTG55" s="4"/>
      <c r="VTI55" s="4"/>
      <c r="VTK55" s="4"/>
      <c r="VTM55" s="4"/>
      <c r="VTO55" s="4"/>
      <c r="VTQ55" s="4"/>
      <c r="VTS55" s="4"/>
      <c r="VTU55" s="4"/>
      <c r="VTW55" s="4"/>
      <c r="VTY55" s="4"/>
      <c r="VUA55" s="4"/>
      <c r="VUC55" s="4"/>
      <c r="VUE55" s="4"/>
      <c r="VUG55" s="4"/>
      <c r="VUI55" s="4"/>
      <c r="VUK55" s="4"/>
      <c r="VUM55" s="4"/>
      <c r="VUO55" s="4"/>
      <c r="VUQ55" s="4"/>
      <c r="VUS55" s="4"/>
      <c r="VUU55" s="4"/>
      <c r="VUW55" s="4"/>
      <c r="VUY55" s="4"/>
      <c r="VVA55" s="4"/>
      <c r="VVC55" s="4"/>
      <c r="VVE55" s="4"/>
      <c r="VVG55" s="4"/>
      <c r="VVI55" s="4"/>
      <c r="VVK55" s="4"/>
      <c r="VVM55" s="4"/>
      <c r="VVO55" s="4"/>
      <c r="VVQ55" s="4"/>
      <c r="VVS55" s="4"/>
      <c r="VVU55" s="4"/>
      <c r="VVW55" s="4"/>
      <c r="VVY55" s="4"/>
      <c r="VWA55" s="4"/>
      <c r="VWC55" s="4"/>
      <c r="VWE55" s="4"/>
      <c r="VWG55" s="4"/>
      <c r="VWI55" s="4"/>
      <c r="VWK55" s="4"/>
      <c r="VWM55" s="4"/>
      <c r="VWO55" s="4"/>
      <c r="VWQ55" s="4"/>
      <c r="VWS55" s="4"/>
      <c r="VWU55" s="4"/>
      <c r="VWW55" s="4"/>
      <c r="VWY55" s="4"/>
      <c r="VXA55" s="4"/>
      <c r="VXC55" s="4"/>
      <c r="VXE55" s="4"/>
      <c r="VXG55" s="4"/>
      <c r="VXI55" s="4"/>
      <c r="VXK55" s="4"/>
      <c r="VXM55" s="4"/>
      <c r="VXO55" s="4"/>
      <c r="VXQ55" s="4"/>
      <c r="VXS55" s="4"/>
      <c r="VXU55" s="4"/>
      <c r="VXW55" s="4"/>
      <c r="VXY55" s="4"/>
      <c r="VYA55" s="4"/>
      <c r="VYC55" s="4"/>
      <c r="VYE55" s="4"/>
      <c r="VYG55" s="4"/>
      <c r="VYI55" s="4"/>
      <c r="VYK55" s="4"/>
      <c r="VYM55" s="4"/>
      <c r="VYO55" s="4"/>
      <c r="VYQ55" s="4"/>
      <c r="VYS55" s="4"/>
      <c r="VYU55" s="4"/>
      <c r="VYW55" s="4"/>
      <c r="VYY55" s="4"/>
      <c r="VZA55" s="4"/>
      <c r="VZC55" s="4"/>
      <c r="VZE55" s="4"/>
      <c r="VZG55" s="4"/>
      <c r="VZI55" s="4"/>
      <c r="VZK55" s="4"/>
      <c r="VZM55" s="4"/>
      <c r="VZO55" s="4"/>
      <c r="VZQ55" s="4"/>
      <c r="VZS55" s="4"/>
      <c r="VZU55" s="4"/>
      <c r="VZW55" s="4"/>
      <c r="VZY55" s="4"/>
      <c r="WAA55" s="4"/>
      <c r="WAC55" s="4"/>
      <c r="WAE55" s="4"/>
      <c r="WAG55" s="4"/>
      <c r="WAI55" s="4"/>
      <c r="WAK55" s="4"/>
      <c r="WAM55" s="4"/>
      <c r="WAO55" s="4"/>
      <c r="WAQ55" s="4"/>
      <c r="WAS55" s="4"/>
      <c r="WAU55" s="4"/>
      <c r="WAW55" s="4"/>
      <c r="WAY55" s="4"/>
      <c r="WBA55" s="4"/>
      <c r="WBC55" s="4"/>
      <c r="WBE55" s="4"/>
      <c r="WBG55" s="4"/>
      <c r="WBI55" s="4"/>
      <c r="WBK55" s="4"/>
      <c r="WBM55" s="4"/>
      <c r="WBO55" s="4"/>
      <c r="WBQ55" s="4"/>
      <c r="WBS55" s="4"/>
      <c r="WBU55" s="4"/>
      <c r="WBW55" s="4"/>
      <c r="WBY55" s="4"/>
      <c r="WCA55" s="4"/>
      <c r="WCC55" s="4"/>
      <c r="WCE55" s="4"/>
      <c r="WCG55" s="4"/>
      <c r="WCI55" s="4"/>
      <c r="WCK55" s="4"/>
      <c r="WCM55" s="4"/>
      <c r="WCO55" s="4"/>
      <c r="WCQ55" s="4"/>
      <c r="WCS55" s="4"/>
      <c r="WCU55" s="4"/>
      <c r="WCW55" s="4"/>
      <c r="WCY55" s="4"/>
      <c r="WDA55" s="4"/>
      <c r="WDC55" s="4"/>
      <c r="WDE55" s="4"/>
      <c r="WDG55" s="4"/>
      <c r="WDI55" s="4"/>
      <c r="WDK55" s="4"/>
      <c r="WDM55" s="4"/>
      <c r="WDO55" s="4"/>
      <c r="WDQ55" s="4"/>
      <c r="WDS55" s="4"/>
      <c r="WDU55" s="4"/>
      <c r="WDW55" s="4"/>
      <c r="WDY55" s="4"/>
      <c r="WEA55" s="4"/>
      <c r="WEC55" s="4"/>
      <c r="WEE55" s="4"/>
      <c r="WEG55" s="4"/>
      <c r="WEI55" s="4"/>
      <c r="WEK55" s="4"/>
      <c r="WEM55" s="4"/>
      <c r="WEO55" s="4"/>
      <c r="WEQ55" s="4"/>
      <c r="WES55" s="4"/>
      <c r="WEU55" s="4"/>
      <c r="WEW55" s="4"/>
      <c r="WEY55" s="4"/>
      <c r="WFA55" s="4"/>
      <c r="WFC55" s="4"/>
      <c r="WFE55" s="4"/>
      <c r="WFG55" s="4"/>
      <c r="WFI55" s="4"/>
      <c r="WFK55" s="4"/>
      <c r="WFM55" s="4"/>
      <c r="WFO55" s="4"/>
      <c r="WFQ55" s="4"/>
      <c r="WFS55" s="4"/>
      <c r="WFU55" s="4"/>
      <c r="WFW55" s="4"/>
      <c r="WFY55" s="4"/>
      <c r="WGA55" s="4"/>
      <c r="WGC55" s="4"/>
      <c r="WGE55" s="4"/>
      <c r="WGG55" s="4"/>
      <c r="WGI55" s="4"/>
      <c r="WGK55" s="4"/>
      <c r="WGM55" s="4"/>
      <c r="WGO55" s="4"/>
      <c r="WGQ55" s="4"/>
      <c r="WGS55" s="4"/>
      <c r="WGU55" s="4"/>
      <c r="WGW55" s="4"/>
      <c r="WGY55" s="4"/>
      <c r="WHA55" s="4"/>
      <c r="WHC55" s="4"/>
      <c r="WHE55" s="4"/>
      <c r="WHG55" s="4"/>
      <c r="WHI55" s="4"/>
      <c r="WHK55" s="4"/>
      <c r="WHM55" s="4"/>
      <c r="WHO55" s="4"/>
      <c r="WHQ55" s="4"/>
      <c r="WHS55" s="4"/>
      <c r="WHU55" s="4"/>
      <c r="WHW55" s="4"/>
      <c r="WHY55" s="4"/>
      <c r="WIA55" s="4"/>
      <c r="WIC55" s="4"/>
      <c r="WIE55" s="4"/>
      <c r="WIG55" s="4"/>
      <c r="WII55" s="4"/>
      <c r="WIK55" s="4"/>
      <c r="WIM55" s="4"/>
      <c r="WIO55" s="4"/>
      <c r="WIQ55" s="4"/>
      <c r="WIS55" s="4"/>
      <c r="WIU55" s="4"/>
      <c r="WIW55" s="4"/>
      <c r="WIY55" s="4"/>
      <c r="WJA55" s="4"/>
      <c r="WJC55" s="4"/>
      <c r="WJE55" s="4"/>
      <c r="WJG55" s="4"/>
      <c r="WJI55" s="4"/>
      <c r="WJK55" s="4"/>
      <c r="WJM55" s="4"/>
      <c r="WJO55" s="4"/>
      <c r="WJQ55" s="4"/>
      <c r="WJS55" s="4"/>
      <c r="WJU55" s="4"/>
      <c r="WJW55" s="4"/>
      <c r="WJY55" s="4"/>
      <c r="WKA55" s="4"/>
      <c r="WKC55" s="4"/>
      <c r="WKE55" s="4"/>
      <c r="WKG55" s="4"/>
      <c r="WKI55" s="4"/>
      <c r="WKK55" s="4"/>
      <c r="WKM55" s="4"/>
      <c r="WKO55" s="4"/>
      <c r="WKQ55" s="4"/>
      <c r="WKS55" s="4"/>
      <c r="WKU55" s="4"/>
      <c r="WKW55" s="4"/>
      <c r="WKY55" s="4"/>
      <c r="WLA55" s="4"/>
      <c r="WLC55" s="4"/>
      <c r="WLE55" s="4"/>
      <c r="WLG55" s="4"/>
      <c r="WLI55" s="4"/>
      <c r="WLK55" s="4"/>
      <c r="WLM55" s="4"/>
      <c r="WLO55" s="4"/>
      <c r="WLQ55" s="4"/>
      <c r="WLS55" s="4"/>
      <c r="WLU55" s="4"/>
      <c r="WLW55" s="4"/>
      <c r="WLY55" s="4"/>
      <c r="WMA55" s="4"/>
      <c r="WMC55" s="4"/>
      <c r="WME55" s="4"/>
      <c r="WMG55" s="4"/>
      <c r="WMI55" s="4"/>
      <c r="WMK55" s="4"/>
      <c r="WMM55" s="4"/>
      <c r="WMO55" s="4"/>
      <c r="WMQ55" s="4"/>
      <c r="WMS55" s="4"/>
      <c r="WMU55" s="4"/>
      <c r="WMW55" s="4"/>
      <c r="WMY55" s="4"/>
      <c r="WNA55" s="4"/>
      <c r="WNC55" s="4"/>
      <c r="WNE55" s="4"/>
      <c r="WNG55" s="4"/>
      <c r="WNI55" s="4"/>
      <c r="WNK55" s="4"/>
      <c r="WNM55" s="4"/>
      <c r="WNO55" s="4"/>
      <c r="WNQ55" s="4"/>
      <c r="WNS55" s="4"/>
      <c r="WNU55" s="4"/>
      <c r="WNW55" s="4"/>
      <c r="WNY55" s="4"/>
      <c r="WOA55" s="4"/>
      <c r="WOC55" s="4"/>
      <c r="WOE55" s="4"/>
      <c r="WOG55" s="4"/>
      <c r="WOI55" s="4"/>
      <c r="WOK55" s="4"/>
      <c r="WOM55" s="4"/>
      <c r="WOO55" s="4"/>
      <c r="WOQ55" s="4"/>
      <c r="WOS55" s="4"/>
      <c r="WOU55" s="4"/>
      <c r="WOW55" s="4"/>
      <c r="WOY55" s="4"/>
      <c r="WPA55" s="4"/>
      <c r="WPC55" s="4"/>
      <c r="WPE55" s="4"/>
      <c r="WPG55" s="4"/>
      <c r="WPI55" s="4"/>
      <c r="WPK55" s="4"/>
      <c r="WPM55" s="4"/>
      <c r="WPO55" s="4"/>
      <c r="WPQ55" s="4"/>
      <c r="WPS55" s="4"/>
      <c r="WPU55" s="4"/>
      <c r="WPW55" s="4"/>
      <c r="WPY55" s="4"/>
      <c r="WQA55" s="4"/>
      <c r="WQC55" s="4"/>
      <c r="WQE55" s="4"/>
      <c r="WQG55" s="4"/>
      <c r="WQI55" s="4"/>
      <c r="WQK55" s="4"/>
      <c r="WQM55" s="4"/>
      <c r="WQO55" s="4"/>
      <c r="WQQ55" s="4"/>
      <c r="WQS55" s="4"/>
      <c r="WQU55" s="4"/>
      <c r="WQW55" s="4"/>
      <c r="WQY55" s="4"/>
      <c r="WRA55" s="4"/>
      <c r="WRC55" s="4"/>
      <c r="WRE55" s="4"/>
      <c r="WRG55" s="4"/>
      <c r="WRI55" s="4"/>
      <c r="WRK55" s="4"/>
      <c r="WRM55" s="4"/>
      <c r="WRO55" s="4"/>
      <c r="WRQ55" s="4"/>
      <c r="WRS55" s="4"/>
      <c r="WRU55" s="4"/>
      <c r="WRW55" s="4"/>
      <c r="WRY55" s="4"/>
      <c r="WSA55" s="4"/>
      <c r="WSC55" s="4"/>
      <c r="WSE55" s="4"/>
      <c r="WSG55" s="4"/>
      <c r="WSI55" s="4"/>
      <c r="WSK55" s="4"/>
      <c r="WSM55" s="4"/>
      <c r="WSO55" s="4"/>
      <c r="WSQ55" s="4"/>
      <c r="WSS55" s="4"/>
      <c r="WSU55" s="4"/>
      <c r="WSW55" s="4"/>
      <c r="WSY55" s="4"/>
      <c r="WTA55" s="4"/>
      <c r="WTC55" s="4"/>
      <c r="WTE55" s="4"/>
      <c r="WTG55" s="4"/>
      <c r="WTI55" s="4"/>
      <c r="WTK55" s="4"/>
      <c r="WTM55" s="4"/>
      <c r="WTO55" s="4"/>
      <c r="WTQ55" s="4"/>
      <c r="WTS55" s="4"/>
      <c r="WTU55" s="4"/>
      <c r="WTW55" s="4"/>
      <c r="WTY55" s="4"/>
      <c r="WUA55" s="4"/>
      <c r="WUC55" s="4"/>
      <c r="WUE55" s="4"/>
      <c r="WUG55" s="4"/>
      <c r="WUI55" s="4"/>
      <c r="WUK55" s="4"/>
      <c r="WUM55" s="4"/>
      <c r="WUO55" s="4"/>
      <c r="WUQ55" s="4"/>
      <c r="WUS55" s="4"/>
      <c r="WUU55" s="4"/>
      <c r="WUW55" s="4"/>
      <c r="WUY55" s="4"/>
      <c r="WVA55" s="4"/>
      <c r="WVC55" s="4"/>
      <c r="WVE55" s="4"/>
      <c r="WVG55" s="4"/>
      <c r="WVI55" s="4"/>
      <c r="WVK55" s="4"/>
      <c r="WVM55" s="4"/>
      <c r="WVO55" s="4"/>
      <c r="WVQ55" s="4"/>
      <c r="WVS55" s="4"/>
      <c r="WVU55" s="4"/>
      <c r="WVW55" s="4"/>
      <c r="WVY55" s="4"/>
      <c r="WWA55" s="4"/>
      <c r="WWC55" s="4"/>
      <c r="WWE55" s="4"/>
      <c r="WWG55" s="4"/>
      <c r="WWI55" s="4"/>
      <c r="WWK55" s="4"/>
      <c r="WWM55" s="4"/>
      <c r="WWO55" s="4"/>
      <c r="WWQ55" s="4"/>
      <c r="WWS55" s="4"/>
      <c r="WWU55" s="4"/>
      <c r="WWW55" s="4"/>
      <c r="WWY55" s="4"/>
      <c r="WXA55" s="4"/>
      <c r="WXC55" s="4"/>
      <c r="WXE55" s="4"/>
      <c r="WXG55" s="4"/>
      <c r="WXI55" s="4"/>
      <c r="WXK55" s="4"/>
      <c r="WXM55" s="4"/>
      <c r="WXO55" s="4"/>
      <c r="WXQ55" s="4"/>
      <c r="WXS55" s="4"/>
      <c r="WXU55" s="4"/>
      <c r="WXW55" s="4"/>
      <c r="WXY55" s="4"/>
      <c r="WYA55" s="4"/>
      <c r="WYC55" s="4"/>
      <c r="WYE55" s="4"/>
      <c r="WYG55" s="4"/>
      <c r="WYI55" s="4"/>
      <c r="WYK55" s="4"/>
      <c r="WYM55" s="4"/>
      <c r="WYO55" s="4"/>
      <c r="WYQ55" s="4"/>
      <c r="WYS55" s="4"/>
      <c r="WYU55" s="4"/>
      <c r="WYW55" s="4"/>
      <c r="WYY55" s="4"/>
      <c r="WZA55" s="4"/>
      <c r="WZC55" s="4"/>
      <c r="WZE55" s="4"/>
      <c r="WZG55" s="4"/>
      <c r="WZI55" s="4"/>
      <c r="WZK55" s="4"/>
      <c r="WZM55" s="4"/>
      <c r="WZO55" s="4"/>
      <c r="WZQ55" s="4"/>
      <c r="WZS55" s="4"/>
      <c r="WZU55" s="4"/>
      <c r="WZW55" s="4"/>
      <c r="WZY55" s="4"/>
      <c r="XAA55" s="4"/>
      <c r="XAC55" s="4"/>
      <c r="XAE55" s="4"/>
      <c r="XAG55" s="4"/>
      <c r="XAI55" s="4"/>
      <c r="XAK55" s="4"/>
      <c r="XAM55" s="4"/>
      <c r="XAO55" s="4"/>
      <c r="XAQ55" s="4"/>
      <c r="XAS55" s="4"/>
      <c r="XAU55" s="4"/>
      <c r="XAW55" s="4"/>
      <c r="XAY55" s="4"/>
      <c r="XBA55" s="4"/>
      <c r="XBC55" s="4"/>
      <c r="XBE55" s="4"/>
      <c r="XBG55" s="4"/>
      <c r="XBI55" s="4"/>
      <c r="XBK55" s="4"/>
      <c r="XBM55" s="4"/>
      <c r="XBO55" s="4"/>
      <c r="XBQ55" s="4"/>
      <c r="XBS55" s="4"/>
      <c r="XBU55" s="4"/>
      <c r="XBW55" s="4"/>
      <c r="XBY55" s="4"/>
      <c r="XCA55" s="4"/>
      <c r="XCC55" s="4"/>
      <c r="XCE55" s="4"/>
      <c r="XCG55" s="4"/>
      <c r="XCI55" s="4"/>
      <c r="XCK55" s="4"/>
      <c r="XCM55" s="4"/>
      <c r="XCO55" s="4"/>
      <c r="XCQ55" s="4"/>
      <c r="XCS55" s="4"/>
      <c r="XCU55" s="4"/>
      <c r="XCW55" s="4"/>
      <c r="XCY55" s="4"/>
      <c r="XDA55" s="4"/>
      <c r="XDC55" s="4"/>
      <c r="XDE55" s="4"/>
      <c r="XDG55" s="4"/>
      <c r="XDI55" s="4"/>
      <c r="XDK55" s="4"/>
      <c r="XDM55" s="4"/>
      <c r="XDO55" s="4"/>
      <c r="XDQ55" s="4"/>
      <c r="XDS55" s="4"/>
      <c r="XDU55" s="4"/>
      <c r="XDW55" s="4"/>
      <c r="XDY55" s="4"/>
      <c r="XEA55" s="4"/>
      <c r="XEC55" s="4"/>
      <c r="XEE55" s="4"/>
      <c r="XEG55" s="4"/>
      <c r="XEI55" s="4"/>
      <c r="XEK55" s="4"/>
      <c r="XEM55" s="4"/>
      <c r="XEO55" s="4"/>
      <c r="XEQ55" s="4"/>
      <c r="XES55" s="4"/>
      <c r="XEU55" s="4"/>
      <c r="XEW55" s="4"/>
      <c r="XEY55" s="4"/>
      <c r="XFA55" s="4"/>
      <c r="XFC55" s="4"/>
    </row>
    <row r="56" spans="1:1023 1025:2047 2049:3071 3073:4095 4097:5119 5121:6143 6145:7167 7169:8191 8193:9215 9217:10239 10241:11263 11265:12287 12289:13311 13313:14335 14337:15359 15361:16383" x14ac:dyDescent="0.25">
      <c r="B56" s="8"/>
    </row>
    <row r="57" spans="1:1023 1025:2047 2049:3071 3073:4095 4097:5119 5121:6143 6145:7167 7169:8191 8193:9215 9217:10239 10241:11263 11265:12287 12289:13311 13313:14335 14337:15359 15361:16383" ht="18.75" x14ac:dyDescent="0.3">
      <c r="A57" s="7" t="s">
        <v>41</v>
      </c>
      <c r="B57" s="8"/>
    </row>
    <row r="58" spans="1:1023 1025:2047 2049:3071 3073:4095 4097:5119 5121:6143 6145:7167 7169:8191 8193:9215 9217:10239 10241:11263 11265:12287 12289:13311 13313:14335 14337:15359 15361:16383" ht="15.75" thickBot="1" x14ac:dyDescent="0.3">
      <c r="A58" s="23" t="s">
        <v>34</v>
      </c>
      <c r="B58" s="23" t="s">
        <v>37</v>
      </c>
    </row>
    <row r="59" spans="1:1023 1025:2047 2049:3071 3073:4095 4097:5119 5121:6143 6145:7167 7169:8191 8193:9215 9217:10239 10241:11263 11265:12287 12289:13311 13313:14335 14337:15359 15361:16383" x14ac:dyDescent="0.25">
      <c r="A59" s="165" t="s">
        <v>579</v>
      </c>
      <c r="B59" s="166"/>
    </row>
    <row r="60" spans="1:1023 1025:2047 2049:3071 3073:4095 4097:5119 5121:6143 6145:7167 7169:8191 8193:9215 9217:10239 10241:11263 11265:12287 12289:13311 13313:14335 14337:15359 15361:16383" x14ac:dyDescent="0.25">
      <c r="A60" s="104"/>
      <c r="B60" s="103"/>
    </row>
    <row r="61" spans="1:1023 1025:2047 2049:3071 3073:4095 4097:5119 5121:6143 6145:7167 7169:8191 8193:9215 9217:10239 10241:11263 11265:12287 12289:13311 13313:14335 14337:15359 15361:16383" x14ac:dyDescent="0.25">
      <c r="A61" s="104"/>
      <c r="B61" s="103"/>
    </row>
    <row r="62" spans="1:1023 1025:2047 2049:3071 3073:4095 4097:5119 5121:6143 6145:7167 7169:8191 8193:9215 9217:10239 10241:11263 11265:12287 12289:13311 13313:14335 14337:15359 15361:16383" ht="15.75" thickBot="1" x14ac:dyDescent="0.3">
      <c r="A62" s="19" t="s">
        <v>59</v>
      </c>
      <c r="B62" s="18">
        <f>SUM(B60:B61)</f>
        <v>0</v>
      </c>
    </row>
    <row r="63" spans="1:1023 1025:2047 2049:3071 3073:4095 4097:5119 5121:6143 6145:7167 7169:8191 8193:9215 9217:10239 10241:11263 11265:12287 12289:13311 13313:14335 14337:15359 15361:16383" x14ac:dyDescent="0.25">
      <c r="A63" s="165" t="s">
        <v>580</v>
      </c>
      <c r="B63" s="166"/>
    </row>
    <row r="64" spans="1:1023 1025:2047 2049:3071 3073:4095 4097:5119 5121:6143 6145:7167 7169:8191 8193:9215 9217:10239 10241:11263 11265:12287 12289:13311 13313:14335 14337:15359 15361:16383" x14ac:dyDescent="0.25">
      <c r="A64" s="104"/>
      <c r="B64" s="103"/>
    </row>
    <row r="65" spans="1:2" x14ac:dyDescent="0.25">
      <c r="A65" s="104"/>
      <c r="B65" s="103"/>
    </row>
    <row r="66" spans="1:2" x14ac:dyDescent="0.25">
      <c r="A66" s="104"/>
      <c r="B66" s="103"/>
    </row>
    <row r="67" spans="1:2" ht="15.75" thickBot="1" x14ac:dyDescent="0.3">
      <c r="A67" s="19" t="s">
        <v>59</v>
      </c>
      <c r="B67" s="18">
        <f>SUM(B64:B66)</f>
        <v>0</v>
      </c>
    </row>
    <row r="68" spans="1:2" x14ac:dyDescent="0.25">
      <c r="A68" s="165" t="s">
        <v>581</v>
      </c>
      <c r="B68" s="166"/>
    </row>
    <row r="69" spans="1:2" x14ac:dyDescent="0.25">
      <c r="A69" s="104"/>
      <c r="B69" s="103"/>
    </row>
    <row r="70" spans="1:2" x14ac:dyDescent="0.25">
      <c r="A70" s="104"/>
      <c r="B70" s="103"/>
    </row>
    <row r="71" spans="1:2" x14ac:dyDescent="0.25">
      <c r="A71" s="104"/>
      <c r="B71" s="103"/>
    </row>
    <row r="72" spans="1:2" x14ac:dyDescent="0.25">
      <c r="A72" s="104"/>
      <c r="B72" s="103"/>
    </row>
    <row r="73" spans="1:2" x14ac:dyDescent="0.25">
      <c r="A73" s="104"/>
      <c r="B73" s="103"/>
    </row>
    <row r="74" spans="1:2" x14ac:dyDescent="0.25">
      <c r="A74" s="104"/>
      <c r="B74" s="103"/>
    </row>
    <row r="75" spans="1:2" x14ac:dyDescent="0.25">
      <c r="A75" s="104"/>
      <c r="B75" s="103"/>
    </row>
    <row r="76" spans="1:2" x14ac:dyDescent="0.25">
      <c r="A76" s="104"/>
      <c r="B76" s="103"/>
    </row>
    <row r="77" spans="1:2" x14ac:dyDescent="0.25">
      <c r="A77" s="104"/>
      <c r="B77" s="103"/>
    </row>
    <row r="78" spans="1:2" ht="15.75" thickBot="1" x14ac:dyDescent="0.3">
      <c r="A78" s="19" t="s">
        <v>59</v>
      </c>
      <c r="B78" s="18">
        <f>SUM(B69:B77)</f>
        <v>0</v>
      </c>
    </row>
    <row r="79" spans="1:2" x14ac:dyDescent="0.25">
      <c r="A79" s="165" t="s">
        <v>89</v>
      </c>
      <c r="B79" s="166"/>
    </row>
    <row r="80" spans="1:2" x14ac:dyDescent="0.25">
      <c r="A80" s="104"/>
      <c r="B80" s="103"/>
    </row>
    <row r="81" spans="1:2" x14ac:dyDescent="0.25">
      <c r="A81" s="104"/>
      <c r="B81" s="103"/>
    </row>
    <row r="82" spans="1:2" x14ac:dyDescent="0.25">
      <c r="A82" s="104"/>
      <c r="B82" s="103"/>
    </row>
    <row r="83" spans="1:2" x14ac:dyDescent="0.25">
      <c r="A83" s="104"/>
      <c r="B83" s="103"/>
    </row>
    <row r="84" spans="1:2" x14ac:dyDescent="0.25">
      <c r="A84" s="104"/>
      <c r="B84" s="103"/>
    </row>
    <row r="85" spans="1:2" x14ac:dyDescent="0.25">
      <c r="A85" s="104"/>
      <c r="B85" s="103"/>
    </row>
    <row r="86" spans="1:2" ht="15.75" thickBot="1" x14ac:dyDescent="0.3">
      <c r="A86" s="19" t="s">
        <v>59</v>
      </c>
      <c r="B86" s="18">
        <f>SUM(B80:B85)</f>
        <v>0</v>
      </c>
    </row>
    <row r="87" spans="1:2" x14ac:dyDescent="0.25">
      <c r="A87" s="10" t="s">
        <v>42</v>
      </c>
      <c r="B87" s="6">
        <f>SUM(B36,B41,B46,B86,B78,B67,B62)</f>
        <v>0</v>
      </c>
    </row>
    <row r="89" spans="1:2" x14ac:dyDescent="0.25">
      <c r="A89" s="25" t="s">
        <v>43</v>
      </c>
      <c r="B89" s="48">
        <f>B28-B87</f>
        <v>0</v>
      </c>
    </row>
    <row r="91" spans="1:2" x14ac:dyDescent="0.25">
      <c r="A91" s="68" t="str" cm="1">
        <f t="array" ref="A91">IF(
  SUMPRODUCT((A13:A16="")*(B13:B16&lt;&gt;"") + (A13:A16&lt;&gt;"")*(B13:B16=""))
 +SUMPRODUCT((A19:A21="")*(B19:B21&lt;&gt;"") + (A19:A21&lt;&gt;"")*(B19:B21=""))
 +SUMPRODUCT((A24:A26="")*(B24:B26&lt;&gt;"") + (A24:A26&lt;&gt;"")*(B24:B26=""))
 +SUMPRODUCT((A33:A35="")*(B33:B35&lt;&gt;"") + (A33:A35&lt;&gt;"")*(B33:B35=""))
 +SUMPRODUCT((A38:A40="")*(B38:B40&lt;&gt;"") + (A38:A40&lt;&gt;"")*(B38:B40=""))
 +SUMPRODUCT((A43:A45="")*(B43:B45&lt;&gt;"") + (A43:A45&lt;&gt;"")*(B43:B45=""))
 +SUMPRODUCT((A60:A61="")*(B60:B61&lt;&gt;"") + (A60:A61&lt;&gt;"")*(B60:B61=""))
 +SUMPRODUCT((A64:A66="")*(B64:B66&lt;&gt;"") + (A64:A66&lt;&gt;"")*(B64:B66=""))
 +SUMPRODUCT((A69:A77="")*(B69:B77&lt;&gt;"") + (A69:A77&lt;&gt;"")*(B69:B77=""))
 +SUMPRODUCT((A80:A85="")*(B80:B85&lt;&gt;"") + (A80:A85&lt;&gt;"")*(B80:B85=""))
 &gt;0,
 "Immer Beschreibung und Betrag angeben!",
 ""
)</f>
        <v/>
      </c>
    </row>
    <row r="92" spans="1:2" x14ac:dyDescent="0.25">
      <c r="A92" s="44"/>
    </row>
  </sheetData>
  <sheetProtection algorithmName="SHA-512" hashValue="rF/Z2XEXd4hlfjBJgDNXj8eEVBtw2Lz6L/j65r/FDayds62nBJAOy+maN62CGUkuMRed2G8n6yMualbivkRHNA==" saltValue="XoBvG515Tu3UIAodGgzclA==" spinCount="100000" sheet="1" selectLockedCells="1"/>
  <mergeCells count="11">
    <mergeCell ref="A7:B8"/>
    <mergeCell ref="A79:B79"/>
    <mergeCell ref="A68:B68"/>
    <mergeCell ref="A23:B23"/>
    <mergeCell ref="A42:B42"/>
    <mergeCell ref="A12:B12"/>
    <mergeCell ref="A18:B18"/>
    <mergeCell ref="A32:B32"/>
    <mergeCell ref="A37:B37"/>
    <mergeCell ref="A59:B59"/>
    <mergeCell ref="A63:B63"/>
  </mergeCells>
  <dataValidations count="2">
    <dataValidation type="decimal" allowBlank="1" showInputMessage="1" showErrorMessage="1" sqref="B13:B16" xr:uid="{87142626-FAD2-40C9-B85C-AE1711056950}">
      <formula1>1</formula1>
      <formula2>50000</formula2>
    </dataValidation>
    <dataValidation type="decimal" allowBlank="1" showInputMessage="1" showErrorMessage="1" sqref="B19:B21 B24:B26 B33:B35 B38:B40 B43:B45 B60:B61 B64:B66 B69:B77 B80:B85" xr:uid="{1B5566EA-1CA4-44B8-893C-E2F96EC1AA28}">
      <formula1>1</formula1>
      <formula2>20000</formula2>
    </dataValidation>
  </dataValidations>
  <pageMargins left="0.70866141732283461" right="0.70866141732283461" top="0.74803149606299213" bottom="0.74803149606299213"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5</vt:i4>
      </vt:variant>
    </vt:vector>
  </HeadingPairs>
  <TitlesOfParts>
    <vt:vector size="19" baseType="lpstr">
      <vt:lpstr>Export_Statistik</vt:lpstr>
      <vt:lpstr>Landesamt für Statisik</vt:lpstr>
      <vt:lpstr>So geht´s</vt:lpstr>
      <vt:lpstr>Deckblatt</vt:lpstr>
      <vt:lpstr>Angaben zum Angebot</vt:lpstr>
      <vt:lpstr>Teilnehmer_innen 1</vt:lpstr>
      <vt:lpstr>Teilnehmer_innen 2</vt:lpstr>
      <vt:lpstr>Betreuer_innen</vt:lpstr>
      <vt:lpstr>Kosten- und Einnahmenaufstellun</vt:lpstr>
      <vt:lpstr>Überblick</vt:lpstr>
      <vt:lpstr>Buchhaltung</vt:lpstr>
      <vt:lpstr>Förderbescheid</vt:lpstr>
      <vt:lpstr>Ablehnungsbescheid</vt:lpstr>
      <vt:lpstr>Cockpit</vt:lpstr>
      <vt:lpstr>Ablehnungsbescheid!_Hlk175911909</vt:lpstr>
      <vt:lpstr>Buchhaltung!_Hlk175911909</vt:lpstr>
      <vt:lpstr>Förderbescheid!_Hlk175911909</vt:lpstr>
      <vt:lpstr>Ablehnungsbescheid!Druckbereich</vt:lpstr>
      <vt:lpstr>Förderbescheid!Druckbereich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KJR WUG</dc:creator>
  <cp:lastModifiedBy>KJR WUG</cp:lastModifiedBy>
  <cp:lastPrinted>2025-12-10T15:55:27Z</cp:lastPrinted>
  <dcterms:created xsi:type="dcterms:W3CDTF">2015-06-05T18:19:34Z</dcterms:created>
  <dcterms:modified xsi:type="dcterms:W3CDTF">2025-12-19T11:39:11Z</dcterms:modified>
</cp:coreProperties>
</file>